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-120" yWindow="-120" windowWidth="17520" windowHeight="11160" tabRatio="915"/>
  </bookViews>
  <sheets>
    <sheet name="Раздел 1.2" sheetId="3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29">'г. Жигулевск'!$O$20:$Q$46</definedName>
    <definedName name="data_r_2" localSheetId="46">'г. Новокуйбышевск'!$O$20:$Q$46</definedName>
    <definedName name="data_r_2" localSheetId="8">'г. Октябрьск'!$O$20:$Q$46</definedName>
    <definedName name="data_r_2" localSheetId="10">'г. Отрадный'!$O$20:$Q$46</definedName>
    <definedName name="data_r_2" localSheetId="22">'г. Похвистнево'!$O$20:$Q$46</definedName>
    <definedName name="data_r_2" localSheetId="49">'г. Самара'!$O$20:$Q$46</definedName>
    <definedName name="data_r_2" localSheetId="7">'г. Сызрань'!$O$20:$Q$46</definedName>
    <definedName name="data_r_2" localSheetId="47">'г. Тольятти'!$O$20:$Q$46</definedName>
    <definedName name="data_r_2" localSheetId="40">'г. Чапаевск'!$O$20:$Q$46</definedName>
    <definedName name="data_r_2" localSheetId="2">'г.о. Кинель'!$O$20:$Q$46</definedName>
    <definedName name="data_r_2" localSheetId="50">'Деп Сам'!$O$20:$Q$46</definedName>
    <definedName name="data_r_2" localSheetId="48">'Деп Тольятти'!$O$20:$Q$46</definedName>
    <definedName name="data_r_2" localSheetId="4">ЗУ!$O$20:$Q$46</definedName>
    <definedName name="data_r_2" localSheetId="1">КУ!$O$20:$Q$46</definedName>
    <definedName name="data_r_2" localSheetId="38">'м.р.  Приволжский'!$O$20:$Q$46</definedName>
    <definedName name="data_r_2" localSheetId="31">'м.р. Алексеевский'!$O$20:$Q$46</definedName>
    <definedName name="data_r_2" localSheetId="35">'м.р. Безенчукский'!$O$20:$Q$46</definedName>
    <definedName name="data_r_2" localSheetId="12">'м.р. Богатовский'!$O$20:$Q$46</definedName>
    <definedName name="data_r_2" localSheetId="42">'м.р. Большеглушицкий'!$O$20:$Q$46</definedName>
    <definedName name="data_r_2" localSheetId="43">'м.р. Большечерниговский'!$O$20:$Q$46</definedName>
    <definedName name="data_r_2" localSheetId="32">'м.р. Борский'!$O$20:$Q$46</definedName>
    <definedName name="data_r_2" localSheetId="45">'м.р. Волжский'!$O$20:$Q$46</definedName>
    <definedName name="data_r_2" localSheetId="24">'м.р. Елховский'!$O$20:$Q$46</definedName>
    <definedName name="data_r_2" localSheetId="18">'м.р. Исаклинский'!$O$20:$Q$46</definedName>
    <definedName name="data_r_2" localSheetId="19">'м.р. Камышлинский'!$O$20:$Q$46</definedName>
    <definedName name="data_r_2" localSheetId="3">'м.р. Кинельский'!$O$20:$Q$46</definedName>
    <definedName name="data_r_2" localSheetId="20">'м.р. Клявлинский'!$O$20:$Q$46</definedName>
    <definedName name="data_r_2" localSheetId="25">'м.р. Кошкинский'!$O$20:$Q$46</definedName>
    <definedName name="data_r_2" localSheetId="36">'м.р. Красноармейский'!$O$20:$Q$46</definedName>
    <definedName name="data_r_2" localSheetId="26">'м.р. Красноярский'!$O$20:$Q$46</definedName>
    <definedName name="data_r_2" localSheetId="33">'м.р. Нефтегорский'!$O$20:$Q$46</definedName>
    <definedName name="data_r_2" localSheetId="37">'м.р. Пестравский'!$O$20:$Q$46</definedName>
    <definedName name="data_r_2" localSheetId="21">'м.р. Похвистневский'!$O$20:$Q$46</definedName>
    <definedName name="data_r_2" localSheetId="14">'м.р. Сергиевский'!$O$20:$Q$46</definedName>
    <definedName name="data_r_2" localSheetId="28">'м.р. Ставропольский'!$O$20:$Q$46</definedName>
    <definedName name="data_r_2" localSheetId="5">'м.р. Сызранский'!$O$20:$Q$46</definedName>
    <definedName name="data_r_2" localSheetId="39">'м.р. Хворостянский'!$O$20:$Q$46</definedName>
    <definedName name="data_r_2" localSheetId="15">'м.р. Челно-Вершинский'!$O$20:$Q$46</definedName>
    <definedName name="data_r_2" localSheetId="16">'м.р. Шенталинский'!$O$20:$Q$46</definedName>
    <definedName name="data_r_2" localSheetId="6">'м.р. Шигонский'!$O$20:$Q$46</definedName>
    <definedName name="data_r_2" localSheetId="11">'м.р.Кинель-Черкасский '!$O$20:$Q$46</definedName>
    <definedName name="data_r_2" localSheetId="9">ОУ!$O$20:$Q$46</definedName>
    <definedName name="data_r_2" localSheetId="44">ПУ!$O$20:$Q$46</definedName>
    <definedName name="data_r_2" localSheetId="17">СВУ!$O$20:$Q$46</definedName>
    <definedName name="data_r_2" localSheetId="23">СЗУ!$O$20:$Q$46</definedName>
    <definedName name="data_r_2" localSheetId="13">СУ!$O$20:$Q$46</definedName>
    <definedName name="data_r_2" localSheetId="27">ЦУ!$O$20:$Q$46</definedName>
    <definedName name="data_r_2" localSheetId="30">ЮВУ!$O$20:$Q$46</definedName>
    <definedName name="data_r_2" localSheetId="34">ЮЗУ!$O$20:$Q$46</definedName>
    <definedName name="data_r_2" localSheetId="41">ЮУ!$O$20:$Q$46</definedName>
    <definedName name="data_r_2">'Раздел 1.2'!$O$20:$Q$46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29">'г. Жигулевск'!$P$20:$Q$46</definedName>
    <definedName name="razdel_02" localSheetId="46">'г. Новокуйбышевск'!$P$20:$Q$46</definedName>
    <definedName name="razdel_02" localSheetId="8">'г. Октябрьск'!$P$20:$Q$46</definedName>
    <definedName name="razdel_02" localSheetId="10">'г. Отрадный'!$P$20:$Q$46</definedName>
    <definedName name="razdel_02" localSheetId="22">'г. Похвистнево'!$P$20:$Q$46</definedName>
    <definedName name="razdel_02" localSheetId="49">'г. Самара'!$P$20:$Q$46</definedName>
    <definedName name="razdel_02" localSheetId="7">'г. Сызрань'!$P$20:$Q$46</definedName>
    <definedName name="razdel_02" localSheetId="47">'г. Тольятти'!$P$20:$Q$46</definedName>
    <definedName name="razdel_02" localSheetId="40">'г. Чапаевск'!$P$20:$Q$46</definedName>
    <definedName name="razdel_02" localSheetId="2">'г.о. Кинель'!$P$20:$Q$46</definedName>
    <definedName name="razdel_02" localSheetId="50">'Деп Сам'!$P$20:$Q$46</definedName>
    <definedName name="razdel_02" localSheetId="48">'Деп Тольятти'!$P$20:$Q$46</definedName>
    <definedName name="razdel_02" localSheetId="4">ЗУ!$P$20:$Q$46</definedName>
    <definedName name="razdel_02" localSheetId="1">КУ!$P$20:$Q$46</definedName>
    <definedName name="razdel_02" localSheetId="38">'м.р.  Приволжский'!$P$20:$Q$46</definedName>
    <definedName name="razdel_02" localSheetId="31">'м.р. Алексеевский'!$P$20:$Q$46</definedName>
    <definedName name="razdel_02" localSheetId="35">'м.р. Безенчукский'!$P$20:$Q$46</definedName>
    <definedName name="razdel_02" localSheetId="12">'м.р. Богатовский'!$P$20:$Q$46</definedName>
    <definedName name="razdel_02" localSheetId="42">'м.р. Большеглушицкий'!$P$20:$Q$46</definedName>
    <definedName name="razdel_02" localSheetId="43">'м.р. Большечерниговский'!$P$20:$Q$46</definedName>
    <definedName name="razdel_02" localSheetId="32">'м.р. Борский'!$P$20:$Q$46</definedName>
    <definedName name="razdel_02" localSheetId="45">'м.р. Волжский'!$P$20:$Q$46</definedName>
    <definedName name="razdel_02" localSheetId="24">'м.р. Елховский'!$P$20:$Q$46</definedName>
    <definedName name="razdel_02" localSheetId="18">'м.р. Исаклинский'!$P$20:$Q$46</definedName>
    <definedName name="razdel_02" localSheetId="19">'м.р. Камышлинский'!$P$20:$Q$46</definedName>
    <definedName name="razdel_02" localSheetId="3">'м.р. Кинельский'!$P$20:$Q$46</definedName>
    <definedName name="razdel_02" localSheetId="20">'м.р. Клявлинский'!$P$20:$Q$46</definedName>
    <definedName name="razdel_02" localSheetId="25">'м.р. Кошкинский'!$P$20:$Q$46</definedName>
    <definedName name="razdel_02" localSheetId="36">'м.р. Красноармейский'!$P$20:$Q$46</definedName>
    <definedName name="razdel_02" localSheetId="26">'м.р. Красноярский'!$P$20:$Q$46</definedName>
    <definedName name="razdel_02" localSheetId="33">'м.р. Нефтегорский'!$P$20:$Q$46</definedName>
    <definedName name="razdel_02" localSheetId="37">'м.р. Пестравский'!$P$20:$Q$46</definedName>
    <definedName name="razdel_02" localSheetId="21">'м.р. Похвистневский'!$P$20:$Q$46</definedName>
    <definedName name="razdel_02" localSheetId="14">'м.р. Сергиевский'!$P$20:$Q$46</definedName>
    <definedName name="razdel_02" localSheetId="28">'м.р. Ставропольский'!$P$20:$Q$46</definedName>
    <definedName name="razdel_02" localSheetId="5">'м.р. Сызранский'!$P$20:$Q$46</definedName>
    <definedName name="razdel_02" localSheetId="39">'м.р. Хворостянский'!$P$20:$Q$46</definedName>
    <definedName name="razdel_02" localSheetId="15">'м.р. Челно-Вершинский'!$P$20:$Q$46</definedName>
    <definedName name="razdel_02" localSheetId="16">'м.р. Шенталинский'!$P$20:$Q$46</definedName>
    <definedName name="razdel_02" localSheetId="6">'м.р. Шигонский'!$P$20:$Q$46</definedName>
    <definedName name="razdel_02" localSheetId="11">'м.р.Кинель-Черкасский '!$P$20:$Q$46</definedName>
    <definedName name="razdel_02" localSheetId="9">ОУ!$P$20:$Q$46</definedName>
    <definedName name="razdel_02" localSheetId="44">ПУ!$P$20:$Q$46</definedName>
    <definedName name="razdel_02" localSheetId="17">СВУ!$P$20:$Q$46</definedName>
    <definedName name="razdel_02" localSheetId="23">СЗУ!$P$20:$Q$46</definedName>
    <definedName name="razdel_02" localSheetId="13">СУ!$P$20:$Q$46</definedName>
    <definedName name="razdel_02" localSheetId="27">ЦУ!$P$20:$Q$46</definedName>
    <definedName name="razdel_02" localSheetId="30">ЮВУ!$P$20:$Q$46</definedName>
    <definedName name="razdel_02" localSheetId="34">ЮЗУ!$P$20:$Q$46</definedName>
    <definedName name="razdel_02" localSheetId="41">ЮУ!$P$20:$Q$46</definedName>
    <definedName name="razdel_02">'Раздел 1.2'!$P$20:$Q$46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47" i="37" l="1"/>
  <c r="P47" i="27" l="1"/>
  <c r="P47" i="41"/>
  <c r="P47" i="48"/>
  <c r="P47" i="67"/>
  <c r="P47" i="70"/>
  <c r="P47" i="30"/>
  <c r="P47" i="62" l="1"/>
  <c r="P47" i="44" l="1"/>
  <c r="P47" i="54" l="1"/>
  <c r="P47" i="58"/>
  <c r="P47" i="3" l="1"/>
  <c r="P43" i="67"/>
  <c r="P44" i="67"/>
  <c r="P45" i="67"/>
  <c r="P46" i="67"/>
  <c r="P22" i="67"/>
  <c r="Q22" i="67"/>
  <c r="P23" i="67"/>
  <c r="Q23" i="67"/>
  <c r="P24" i="67"/>
  <c r="Q24" i="67"/>
  <c r="P25" i="67"/>
  <c r="Q25" i="67"/>
  <c r="P26" i="67"/>
  <c r="Q26" i="67"/>
  <c r="P27" i="67"/>
  <c r="Q27" i="67"/>
  <c r="P28" i="67"/>
  <c r="Q28" i="67"/>
  <c r="P29" i="67"/>
  <c r="Q29" i="67"/>
  <c r="P30" i="67"/>
  <c r="Q30" i="67"/>
  <c r="P31" i="67"/>
  <c r="Q31" i="67"/>
  <c r="P32" i="67"/>
  <c r="Q32" i="67"/>
  <c r="P33" i="67"/>
  <c r="Q33" i="67"/>
  <c r="P34" i="67"/>
  <c r="Q34" i="67"/>
  <c r="P35" i="67"/>
  <c r="Q35" i="67"/>
  <c r="P36" i="67"/>
  <c r="Q36" i="67"/>
  <c r="P37" i="67"/>
  <c r="Q37" i="67"/>
  <c r="P38" i="67"/>
  <c r="Q38" i="67"/>
  <c r="P39" i="67"/>
  <c r="Q39" i="67"/>
  <c r="P40" i="67"/>
  <c r="Q40" i="67"/>
  <c r="P41" i="67"/>
  <c r="Q41" i="67"/>
  <c r="P42" i="67"/>
  <c r="Q42" i="67"/>
  <c r="Q21" i="67"/>
  <c r="P21" i="67"/>
  <c r="Q22" i="27" l="1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Q21" i="27"/>
  <c r="P21" i="27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Q36" i="30"/>
  <c r="Q37" i="30"/>
  <c r="Q38" i="30"/>
  <c r="Q39" i="30"/>
  <c r="Q40" i="30"/>
  <c r="Q41" i="30"/>
  <c r="Q42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Q21" i="30"/>
  <c r="P21" i="30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38" i="37"/>
  <c r="Q39" i="37"/>
  <c r="Q40" i="37"/>
  <c r="Q41" i="37"/>
  <c r="Q42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Q21" i="37"/>
  <c r="P21" i="37"/>
  <c r="Q22" i="41"/>
  <c r="Q23" i="41"/>
  <c r="Q24" i="41"/>
  <c r="Q25" i="41"/>
  <c r="Q26" i="41"/>
  <c r="Q27" i="41"/>
  <c r="Q28" i="41"/>
  <c r="Q29" i="41"/>
  <c r="Q30" i="41"/>
  <c r="Q31" i="41"/>
  <c r="Q32" i="41"/>
  <c r="Q33" i="41"/>
  <c r="Q34" i="41"/>
  <c r="Q35" i="41"/>
  <c r="Q36" i="41"/>
  <c r="Q37" i="41"/>
  <c r="Q38" i="41"/>
  <c r="Q39" i="41"/>
  <c r="Q40" i="41"/>
  <c r="Q41" i="41"/>
  <c r="Q42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Q21" i="41"/>
  <c r="P21" i="41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38" i="44"/>
  <c r="Q39" i="44"/>
  <c r="Q40" i="44"/>
  <c r="Q41" i="44"/>
  <c r="Q42" i="44"/>
  <c r="P22" i="44"/>
  <c r="P23" i="44"/>
  <c r="P24" i="44"/>
  <c r="P25" i="44"/>
  <c r="P26" i="44"/>
  <c r="P27" i="44"/>
  <c r="P28" i="44"/>
  <c r="P29" i="44"/>
  <c r="P30" i="44"/>
  <c r="P31" i="44"/>
  <c r="P32" i="44"/>
  <c r="P33" i="44"/>
  <c r="P34" i="44"/>
  <c r="P35" i="44"/>
  <c r="P36" i="44"/>
  <c r="P37" i="44"/>
  <c r="P38" i="44"/>
  <c r="P39" i="44"/>
  <c r="P40" i="44"/>
  <c r="P41" i="44"/>
  <c r="P42" i="44"/>
  <c r="P43" i="44"/>
  <c r="P44" i="44"/>
  <c r="P45" i="44"/>
  <c r="P46" i="44"/>
  <c r="Q21" i="44"/>
  <c r="P21" i="44"/>
  <c r="Q22" i="48"/>
  <c r="Q23" i="48"/>
  <c r="Q24" i="48"/>
  <c r="Q25" i="48"/>
  <c r="Q26" i="48"/>
  <c r="Q27" i="48"/>
  <c r="Q28" i="48"/>
  <c r="Q29" i="48"/>
  <c r="Q30" i="48"/>
  <c r="Q31" i="48"/>
  <c r="Q32" i="48"/>
  <c r="Q33" i="48"/>
  <c r="Q34" i="48"/>
  <c r="Q35" i="48"/>
  <c r="Q36" i="48"/>
  <c r="Q37" i="48"/>
  <c r="Q38" i="48"/>
  <c r="Q39" i="48"/>
  <c r="Q40" i="48"/>
  <c r="Q41" i="48"/>
  <c r="Q42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Q21" i="48"/>
  <c r="P21" i="48"/>
  <c r="Q22" i="54"/>
  <c r="Q23" i="54"/>
  <c r="Q24" i="54"/>
  <c r="Q25" i="54"/>
  <c r="Q26" i="54"/>
  <c r="Q27" i="54"/>
  <c r="Q28" i="54"/>
  <c r="Q29" i="54"/>
  <c r="Q30" i="54"/>
  <c r="Q31" i="54"/>
  <c r="Q32" i="54"/>
  <c r="Q33" i="54"/>
  <c r="Q34" i="54"/>
  <c r="Q35" i="54"/>
  <c r="Q36" i="54"/>
  <c r="Q37" i="54"/>
  <c r="Q38" i="54"/>
  <c r="Q39" i="54"/>
  <c r="Q40" i="54"/>
  <c r="Q41" i="54"/>
  <c r="Q42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Q21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21" i="58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Q39" i="62"/>
  <c r="Q40" i="62"/>
  <c r="Q41" i="62"/>
  <c r="Q42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Q21" i="62"/>
  <c r="P21" i="62"/>
  <c r="Q22" i="70"/>
  <c r="Q23" i="70"/>
  <c r="Q24" i="70"/>
  <c r="Q25" i="70"/>
  <c r="Q26" i="70"/>
  <c r="Q27" i="70"/>
  <c r="Q28" i="70"/>
  <c r="Q29" i="70"/>
  <c r="Q30" i="70"/>
  <c r="Q31" i="70"/>
  <c r="Q32" i="70"/>
  <c r="Q33" i="70"/>
  <c r="Q34" i="70"/>
  <c r="Q35" i="70"/>
  <c r="Q36" i="70"/>
  <c r="Q37" i="70"/>
  <c r="Q38" i="70"/>
  <c r="Q39" i="70"/>
  <c r="Q40" i="70"/>
  <c r="Q41" i="70"/>
  <c r="Q42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P41" i="70"/>
  <c r="P42" i="70"/>
  <c r="P43" i="70"/>
  <c r="P44" i="70"/>
  <c r="P45" i="70"/>
  <c r="P46" i="70"/>
  <c r="Q21" i="70"/>
  <c r="P21" i="70"/>
  <c r="Q42" i="3" l="1"/>
  <c r="Q38" i="3"/>
  <c r="Q34" i="3"/>
  <c r="Q30" i="3"/>
  <c r="Q26" i="3"/>
  <c r="Q22" i="3"/>
  <c r="Q39" i="3"/>
  <c r="Q35" i="3"/>
  <c r="Q31" i="3"/>
  <c r="Q27" i="3"/>
  <c r="Q23" i="3"/>
  <c r="Q21" i="3"/>
  <c r="Q40" i="3"/>
  <c r="Q36" i="3"/>
  <c r="Q32" i="3"/>
  <c r="Q28" i="3"/>
  <c r="Q24" i="3"/>
  <c r="Q41" i="3"/>
  <c r="Q37" i="3"/>
  <c r="Q33" i="3"/>
  <c r="Q29" i="3"/>
  <c r="Q25" i="3"/>
  <c r="P45" i="3"/>
  <c r="P41" i="3"/>
  <c r="P37" i="3"/>
  <c r="P33" i="3"/>
  <c r="P29" i="3"/>
  <c r="P25" i="3"/>
  <c r="P46" i="3"/>
  <c r="P42" i="3"/>
  <c r="P38" i="3"/>
  <c r="P34" i="3"/>
  <c r="P30" i="3"/>
  <c r="P26" i="3"/>
  <c r="P22" i="3"/>
  <c r="P43" i="3"/>
  <c r="P39" i="3"/>
  <c r="P35" i="3"/>
  <c r="P31" i="3"/>
  <c r="P27" i="3"/>
  <c r="P23" i="3"/>
  <c r="P21" i="3"/>
  <c r="P44" i="3"/>
  <c r="P40" i="3"/>
  <c r="P36" i="3"/>
  <c r="P32" i="3"/>
  <c r="P28" i="3"/>
  <c r="P24" i="3"/>
</calcChain>
</file>

<file path=xl/sharedStrings.xml><?xml version="1.0" encoding="utf-8"?>
<sst xmlns="http://schemas.openxmlformats.org/spreadsheetml/2006/main" count="1683" uniqueCount="33">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</sst>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B7B7B7"/>
        <bgColor rgb="FFB7B7B7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56">
    <xf numFmtId="0" fontId="0" fillId="0" borderId="0" xfId="0"/>
    <xf numFmtId="3" fontId="20" fillId="18" borderId="10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22" fillId="0" borderId="10" xfId="0" applyNumberFormat="1" applyFont="1" applyBorder="1" applyAlignment="1">
      <alignment horizontal="center" vertical="top" wrapText="1"/>
    </xf>
    <xf numFmtId="0" fontId="22" fillId="0" borderId="10" xfId="0" applyFont="1" applyBorder="1" applyAlignment="1">
      <alignment vertical="center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0" fillId="18" borderId="1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4" fillId="21" borderId="13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2" fillId="0" borderId="0" xfId="0" applyFont="1"/>
    <xf numFmtId="0" fontId="22" fillId="0" borderId="0" xfId="0" applyFont="1"/>
    <xf numFmtId="0" fontId="20" fillId="19" borderId="10" xfId="0" applyFont="1" applyFill="1" applyBorder="1" applyAlignment="1">
      <alignment horizontal="center" vertical="center" wrapText="1"/>
    </xf>
    <xf numFmtId="166" fontId="20" fillId="18" borderId="14" xfId="0" applyNumberFormat="1" applyFont="1" applyFill="1" applyBorder="1" applyAlignment="1" applyProtection="1">
      <alignment horizontal="center" vertical="center" wrapText="1"/>
      <protection locked="0"/>
    </xf>
    <xf numFmtId="166" fontId="26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3" fontId="27" fillId="22" borderId="13" xfId="0" applyNumberFormat="1" applyFont="1" applyFill="1" applyBorder="1" applyAlignment="1">
      <alignment horizontal="center" vertical="center" wrapText="1"/>
    </xf>
    <xf numFmtId="3" fontId="27" fillId="23" borderId="13" xfId="0" applyNumberFormat="1" applyFont="1" applyFill="1" applyBorder="1" applyAlignment="1">
      <alignment horizontal="center" vertical="center" wrapText="1"/>
    </xf>
    <xf numFmtId="3" fontId="27" fillId="22" borderId="15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right"/>
    </xf>
    <xf numFmtId="0" fontId="22" fillId="0" borderId="0" xfId="0" applyFont="1"/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"/>
  <sheetViews>
    <sheetView showGridLines="0" tabSelected="1" topLeftCell="A17" workbookViewId="0">
      <selection activeCell="Q33" sqref="Q33"/>
    </sheetView>
  </sheetViews>
  <sheetFormatPr defaultColWidth="9.140625" defaultRowHeight="12.75" x14ac:dyDescent="0.2"/>
  <cols>
    <col min="1" max="1" width="50.7109375" style="2" customWidth="1"/>
    <col min="2" max="14" width="2.140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0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>
        <v>2</v>
      </c>
      <c r="P20" s="5">
        <v>3</v>
      </c>
      <c r="Q20" s="4">
        <v>4</v>
      </c>
      <c r="R20" s="3"/>
    </row>
    <row r="21" spans="1:18" ht="15.75" x14ac:dyDescent="0.25">
      <c r="A21" s="19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29">
        <f>КУ!P21+ЗУ!P21+ОУ!P21+СУ!P21+СВУ!P21+СЗУ!P21+ЦУ!P21+ЮВУ!P21+ЮЗУ!P21+ЮУ!P21+ПУ!P21+'Деп Тольятти'!P21+'г. Самара'!P21+'Деп Сам'!P21+'г. Тольятти'!P21</f>
        <v>503</v>
      </c>
      <c r="Q21" s="29">
        <f>КУ!Q21+ЗУ!Q21+ОУ!Q21+СУ!Q21+СВУ!Q21+СЗУ!Q21+ЦУ!Q21+ЮВУ!Q21+ЮЗУ!Q21+ЮУ!Q21+ПУ!Q21+'Деп Тольятти'!Q21+'г. Самара'!Q21+'Деп Сам'!Q21+'г. Тольятти'!Q21</f>
        <v>2</v>
      </c>
      <c r="R21" s="3"/>
    </row>
    <row r="22" spans="1:18" ht="15.75" x14ac:dyDescent="0.25">
      <c r="A22" s="19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29">
        <f>КУ!P22+ЗУ!P22+ОУ!P22+СУ!P22+СВУ!P22+СЗУ!P22+ЦУ!P22+ЮВУ!P22+ЮЗУ!P22+ЮУ!P22+ПУ!P22+'Деп Тольятти'!P22+'г. Самара'!P22+'Деп Сам'!P22+'г. Тольятти'!P22</f>
        <v>665</v>
      </c>
      <c r="Q22" s="29">
        <f>КУ!Q22+ЗУ!Q22+ОУ!Q22+СУ!Q22+СВУ!Q22+СЗУ!Q22+ЦУ!Q22+ЮВУ!Q22+ЮЗУ!Q22+ЮУ!Q22+ПУ!Q22+'Деп Тольятти'!Q22+'г. Самара'!Q22+'Деп Сам'!Q22+'г. Тольятти'!Q22</f>
        <v>9</v>
      </c>
      <c r="R22" s="3"/>
    </row>
    <row r="23" spans="1:18" ht="15.75" x14ac:dyDescent="0.25">
      <c r="A23" s="19" t="s">
        <v>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29">
        <f>КУ!P23+ЗУ!P23+ОУ!P23+СУ!P23+СВУ!P23+СЗУ!P23+ЦУ!P23+ЮВУ!P23+ЮЗУ!P23+ЮУ!P23+ПУ!P23+'Деп Тольятти'!P23+'г. Самара'!P23+'Деп Сам'!P23+'г. Тольятти'!P23</f>
        <v>45</v>
      </c>
      <c r="Q23" s="29">
        <f>КУ!Q23+ЗУ!Q23+ОУ!Q23+СУ!Q23+СВУ!Q23+СЗУ!Q23+ЦУ!Q23+ЮВУ!Q23+ЮЗУ!Q23+ЮУ!Q23+ПУ!Q23+'Деп Тольятти'!Q23+'г. Самара'!Q23+'Деп Сам'!Q23+'г. Тольятти'!Q23</f>
        <v>1</v>
      </c>
      <c r="R23" s="3"/>
    </row>
    <row r="24" spans="1:18" ht="15.75" x14ac:dyDescent="0.25">
      <c r="A24" s="19" t="s">
        <v>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29">
        <f>КУ!P24+ЗУ!P24+ОУ!P24+СУ!P24+СВУ!P24+СЗУ!P24+ЦУ!P24+ЮВУ!P24+ЮЗУ!P24+ЮУ!P24+ПУ!P24+'Деп Тольятти'!P24+'г. Самара'!P24+'Деп Сам'!P24+'г. Тольятти'!P24</f>
        <v>667</v>
      </c>
      <c r="Q24" s="29">
        <f>КУ!Q24+ЗУ!Q24+ОУ!Q24+СУ!Q24+СВУ!Q24+СЗУ!Q24+ЦУ!Q24+ЮВУ!Q24+ЮЗУ!Q24+ЮУ!Q24+ПУ!Q24+'Деп Тольятти'!Q24+'г. Самара'!Q24+'Деп Сам'!Q24+'г. Тольятти'!Q24</f>
        <v>6</v>
      </c>
      <c r="R24" s="3"/>
    </row>
    <row r="25" spans="1:18" ht="25.5" x14ac:dyDescent="0.25">
      <c r="A25" s="19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29">
        <f>КУ!P25+ЗУ!P25+ОУ!P25+СУ!P25+СВУ!P25+СЗУ!P25+ЦУ!P25+ЮВУ!P25+ЮЗУ!P25+ЮУ!P25+ПУ!P25+'Деп Тольятти'!P25+'г. Самара'!P25+'Деп Сам'!P25+'г. Тольятти'!P25</f>
        <v>667</v>
      </c>
      <c r="Q25" s="29">
        <f>КУ!Q25+ЗУ!Q25+ОУ!Q25+СУ!Q25+СВУ!Q25+СЗУ!Q25+ЦУ!Q25+ЮВУ!Q25+ЮЗУ!Q25+ЮУ!Q25+ПУ!Q25+'Деп Тольятти'!Q25+'г. Самара'!Q25+'Деп Сам'!Q25+'г. Тольятти'!Q25</f>
        <v>4</v>
      </c>
      <c r="R25" s="3"/>
    </row>
    <row r="26" spans="1:18" ht="15.75" x14ac:dyDescent="0.25">
      <c r="A26" s="19" t="s">
        <v>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29">
        <f>КУ!P26+ЗУ!P26+ОУ!P26+СУ!P26+СВУ!P26+СЗУ!P26+ЦУ!P26+ЮВУ!P26+ЮЗУ!P26+ЮУ!P26+ПУ!P26+'Деп Тольятти'!P26+'г. Самара'!P26+'Деп Сам'!P26+'г. Тольятти'!P26</f>
        <v>651</v>
      </c>
      <c r="Q26" s="29">
        <f>КУ!Q26+ЗУ!Q26+ОУ!Q26+СУ!Q26+СВУ!Q26+СЗУ!Q26+ЦУ!Q26+ЮВУ!Q26+ЮЗУ!Q26+ЮУ!Q26+ПУ!Q26+'Деп Тольятти'!Q26+'г. Самара'!Q26+'Деп Сам'!Q26+'г. Тольятти'!Q26</f>
        <v>3</v>
      </c>
      <c r="R26" s="3"/>
    </row>
    <row r="27" spans="1:18" ht="15.75" x14ac:dyDescent="0.25">
      <c r="A27" s="19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8">
        <v>7</v>
      </c>
      <c r="P27" s="29">
        <f>КУ!P27+ЗУ!P27+ОУ!P27+СУ!P27+СВУ!P27+СЗУ!P27+ЦУ!P27+ЮВУ!P27+ЮЗУ!P27+ЮУ!P27+ПУ!P27+'Деп Тольятти'!P27+'г. Самара'!P27+'Деп Сам'!P27+'г. Тольятти'!P27</f>
        <v>652</v>
      </c>
      <c r="Q27" s="29">
        <f>КУ!Q27+ЗУ!Q27+ОУ!Q27+СУ!Q27+СВУ!Q27+СЗУ!Q27+ЦУ!Q27+ЮВУ!Q27+ЮЗУ!Q27+ЮУ!Q27+ПУ!Q27+'Деп Тольятти'!Q27+'г. Самара'!Q27+'Деп Сам'!Q27+'г. Тольятти'!Q27</f>
        <v>3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КУ!P28+ЗУ!P28+ОУ!P28+СУ!P28+СВУ!P28+СЗУ!P28+ЦУ!P28+ЮВУ!P28+ЮЗУ!P28+ЮУ!P28+ПУ!P28+'Деп Тольятти'!P28+'г. Самара'!P28+'Деп Сам'!P28+'г. Тольятти'!P28</f>
        <v>660</v>
      </c>
      <c r="Q28" s="29">
        <f>КУ!Q28+ЗУ!Q28+ОУ!Q28+СУ!Q28+СВУ!Q28+СЗУ!Q28+ЦУ!Q28+ЮВУ!Q28+ЮЗУ!Q28+ЮУ!Q28+ПУ!Q28+'Деп Тольятти'!Q28+'г. Самара'!Q28+'Деп Сам'!Q28+'г. Тольятти'!Q28</f>
        <v>3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КУ!P29+ЗУ!P29+ОУ!P29+СУ!P29+СВУ!P29+СЗУ!P29+ЦУ!P29+ЮВУ!P29+ЮЗУ!P29+ЮУ!P29+ПУ!P29+'Деп Тольятти'!P29+'г. Самара'!P29+'Деп Сам'!P29+'г. Тольятти'!P29</f>
        <v>529</v>
      </c>
      <c r="Q29" s="29">
        <f>КУ!Q29+ЗУ!Q29+ОУ!Q29+СУ!Q29+СВУ!Q29+СЗУ!Q29+ЦУ!Q29+ЮВУ!Q29+ЮЗУ!Q29+ЮУ!Q29+ПУ!Q29+'Деп Тольятти'!Q29+'г. Самара'!Q29+'Деп Сам'!Q29+'г. Тольятти'!Q29</f>
        <v>1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КУ!P30+ЗУ!P30+ОУ!P30+СУ!P30+СВУ!P30+СЗУ!P30+ЦУ!P30+ЮВУ!P30+ЮЗУ!P30+ЮУ!P30+ПУ!P30+'Деп Тольятти'!P30+'г. Самара'!P30+'Деп Сам'!P30+'г. Тольятти'!P30</f>
        <v>434</v>
      </c>
      <c r="Q30" s="29">
        <f>КУ!Q30+ЗУ!Q30+ОУ!Q30+СУ!Q30+СВУ!Q30+СЗУ!Q30+ЦУ!Q30+ЮВУ!Q30+ЮЗУ!Q30+ЮУ!Q30+ПУ!Q30+'Деп Тольятти'!Q30+'г. Самара'!Q30+'Деп Сам'!Q30+'г. Тольятти'!Q30</f>
        <v>3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КУ!P31+ЗУ!P31+ОУ!P31+СУ!P31+СВУ!P31+СЗУ!P31+ЦУ!P31+ЮВУ!P31+ЮЗУ!P31+ЮУ!P31+ПУ!P31+'Деп Тольятти'!P31+'г. Самара'!P31+'Деп Сам'!P31+'г. Тольятти'!P31</f>
        <v>634</v>
      </c>
      <c r="Q31" s="29">
        <f>КУ!Q31+ЗУ!Q31+ОУ!Q31+СУ!Q31+СВУ!Q31+СЗУ!Q31+ЦУ!Q31+ЮВУ!Q31+ЮЗУ!Q31+ЮУ!Q31+ПУ!Q31+'Деп Тольятти'!Q31+'г. Самара'!Q31+'Деп Сам'!Q31+'г. Тольятти'!Q31</f>
        <v>2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КУ!P32+ЗУ!P32+ОУ!P32+СУ!P32+СВУ!P32+СЗУ!P32+ЦУ!P32+ЮВУ!P32+ЮЗУ!P32+ЮУ!P32+ПУ!P32+'Деп Тольятти'!P32+'г. Самара'!P32+'Деп Сам'!P32+'г. Тольятти'!P32</f>
        <v>432</v>
      </c>
      <c r="Q32" s="29">
        <f>КУ!Q32+ЗУ!Q32+ОУ!Q32+СУ!Q32+СВУ!Q32+СЗУ!Q32+ЦУ!Q32+ЮВУ!Q32+ЮЗУ!Q32+ЮУ!Q32+ПУ!Q32+'Деп Тольятти'!Q32+'г. Самара'!Q32+'Деп Сам'!Q32+'г. Тольятти'!Q32</f>
        <v>3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КУ!P33+ЗУ!P33+ОУ!P33+СУ!P33+СВУ!P33+СЗУ!P33+ЦУ!P33+ЮВУ!P33+ЮЗУ!P33+ЮУ!P33+ПУ!P33+'Деп Тольятти'!P33+'г. Самара'!P33+'Деп Сам'!P33+'г. Тольятти'!P33</f>
        <v>549</v>
      </c>
      <c r="Q33" s="29">
        <f>КУ!Q33+ЗУ!Q33+ОУ!Q33+СУ!Q33+СВУ!Q33+СЗУ!Q33+ЦУ!Q33+ЮВУ!Q33+ЮЗУ!Q33+ЮУ!Q33+ПУ!Q33+'Деп Тольятти'!Q33+'г. Самара'!Q33+'Деп Сам'!Q33+'г. Тольятти'!Q33</f>
        <v>4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КУ!P34+ЗУ!P34+ОУ!P34+СУ!P34+СВУ!P34+СЗУ!P34+ЦУ!P34+ЮВУ!P34+ЮЗУ!P34+ЮУ!P34+ПУ!P34+'Деп Тольятти'!P34+'г. Самара'!P34+'Деп Сам'!P34+'г. Тольятти'!P34</f>
        <v>520</v>
      </c>
      <c r="Q34" s="29">
        <f>КУ!Q34+ЗУ!Q34+ОУ!Q34+СУ!Q34+СВУ!Q34+СЗУ!Q34+ЦУ!Q34+ЮВУ!Q34+ЮЗУ!Q34+ЮУ!Q34+ПУ!Q34+'Деп Тольятти'!Q34+'г. Самара'!Q34+'Деп Сам'!Q34+'г. Тольятти'!Q34</f>
        <v>3</v>
      </c>
      <c r="R34" s="10"/>
    </row>
    <row r="35" spans="1:18" ht="15.75" x14ac:dyDescent="0.25">
      <c r="A35" s="19" t="s">
        <v>14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11">
        <v>15</v>
      </c>
      <c r="P35" s="29">
        <f>КУ!P35+ЗУ!P35+ОУ!P35+СУ!P35+СВУ!P35+СЗУ!P35+ЦУ!P35+ЮВУ!P35+ЮЗУ!P35+ЮУ!P35+ПУ!P35+'Деп Тольятти'!P35+'г. Самара'!P35+'Деп Сам'!P35+'г. Тольятти'!P35</f>
        <v>652</v>
      </c>
      <c r="Q35" s="29">
        <f>КУ!Q35+ЗУ!Q35+ОУ!Q35+СУ!Q35+СВУ!Q35+СЗУ!Q35+ЦУ!Q35+ЮВУ!Q35+ЮЗУ!Q35+ЮУ!Q35+ПУ!Q35+'Деп Тольятти'!Q35+'г. Самара'!Q35+'Деп Сам'!Q35+'г. Тольятти'!Q35</f>
        <v>1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КУ!P36+ЗУ!P36+ОУ!P36+СУ!P36+СВУ!P36+СЗУ!P36+ЦУ!P36+ЮВУ!P36+ЮЗУ!P36+ЮУ!P36+ПУ!P36+'Деп Тольятти'!P36+'г. Самара'!P36+'Деп Сам'!P36+'г. Тольятти'!P36</f>
        <v>274</v>
      </c>
      <c r="Q36" s="29">
        <f>КУ!Q36+ЗУ!Q36+ОУ!Q36+СУ!Q36+СВУ!Q36+СЗУ!Q36+ЦУ!Q36+ЮВУ!Q36+ЮЗУ!Q36+ЮУ!Q36+ПУ!Q36+'Деп Тольятти'!Q36+'г. Самара'!Q36+'Деп Сам'!Q36+'г. Тольятти'!Q36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КУ!P37+ЗУ!P37+ОУ!P37+СУ!P37+СВУ!P37+СЗУ!P37+ЦУ!P37+ЮВУ!P37+ЮЗУ!P37+ЮУ!P37+ПУ!P37+'Деп Тольятти'!P37+'г. Самара'!P37+'Деп Сам'!P37+'г. Тольятти'!P37</f>
        <v>71</v>
      </c>
      <c r="Q37" s="29">
        <f>КУ!Q37+ЗУ!Q37+ОУ!Q37+СУ!Q37+СВУ!Q37+СЗУ!Q37+ЦУ!Q37+ЮВУ!Q37+ЮЗУ!Q37+ЮУ!Q37+ПУ!Q37+'Деп Тольятти'!Q37+'г. Самара'!Q37+'Деп Сам'!Q37+'г. Тольятти'!Q37</f>
        <v>1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КУ!P38+ЗУ!P38+ОУ!P38+СУ!P38+СВУ!P38+СЗУ!P38+ЦУ!P38+ЮВУ!P38+ЮЗУ!P38+ЮУ!P38+ПУ!P38+'Деп Тольятти'!P38+'г. Самара'!P38+'Деп Сам'!P38+'г. Тольятти'!P38</f>
        <v>459</v>
      </c>
      <c r="Q38" s="29">
        <f>КУ!Q38+ЗУ!Q38+ОУ!Q38+СУ!Q38+СВУ!Q38+СЗУ!Q38+ЦУ!Q38+ЮВУ!Q38+ЮЗУ!Q38+ЮУ!Q38+ПУ!Q38+'Деп Тольятти'!Q38+'г. Самара'!Q38+'Деп Сам'!Q38+'г. Тольятти'!Q38</f>
        <v>3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КУ!P39+ЗУ!P39+ОУ!P39+СУ!P39+СВУ!P39+СЗУ!P39+ЦУ!P39+ЮВУ!P39+ЮЗУ!P39+ЮУ!P39+ПУ!P39+'Деп Тольятти'!P39+'г. Самара'!P39+'Деп Сам'!P39+'г. Тольятти'!P39</f>
        <v>248</v>
      </c>
      <c r="Q39" s="29">
        <f>КУ!Q39+ЗУ!Q39+ОУ!Q39+СУ!Q39+СВУ!Q39+СЗУ!Q39+ЦУ!Q39+ЮВУ!Q39+ЮЗУ!Q39+ЮУ!Q39+ПУ!Q39+'Деп Тольятти'!Q39+'г. Самара'!Q39+'Деп Сам'!Q39+'г. Тольятти'!Q39</f>
        <v>2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КУ!P40+ЗУ!P40+ОУ!P40+СУ!P40+СВУ!P40+СЗУ!P40+ЦУ!P40+ЮВУ!P40+ЮЗУ!P40+ЮУ!P40+ПУ!P40+'Деп Тольятти'!P40+'г. Самара'!P40+'Деп Сам'!P40+'г. Тольятти'!P40</f>
        <v>103</v>
      </c>
      <c r="Q40" s="29">
        <f>КУ!Q40+ЗУ!Q40+ОУ!Q40+СУ!Q40+СВУ!Q40+СЗУ!Q40+ЦУ!Q40+ЮВУ!Q40+ЮЗУ!Q40+ЮУ!Q40+ПУ!Q40+'Деп Тольятти'!Q40+'г. Самара'!Q40+'Деп Сам'!Q40+'г. Тольятти'!Q40</f>
        <v>1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КУ!P41+ЗУ!P41+ОУ!P41+СУ!P41+СВУ!P41+СЗУ!P41+ЦУ!P41+ЮВУ!P41+ЮЗУ!P41+ЮУ!P41+ПУ!P41+'Деп Тольятти'!P41+'г. Самара'!P41+'Деп Сам'!P41+'г. Тольятти'!P41</f>
        <v>469</v>
      </c>
      <c r="Q41" s="29">
        <f>КУ!Q41+ЗУ!Q41+ОУ!Q41+СУ!Q41+СВУ!Q41+СЗУ!Q41+ЦУ!Q41+ЮВУ!Q41+ЮЗУ!Q41+ЮУ!Q41+ПУ!Q41+'Деп Тольятти'!Q41+'г. Самара'!Q41+'Деп Сам'!Q41+'г. Тольятти'!Q41</f>
        <v>1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КУ!P42+ЗУ!P42+ОУ!P42+СУ!P42+СВУ!P42+СЗУ!P42+ЦУ!P42+ЮВУ!P42+ЮЗУ!P42+ЮУ!P42+ПУ!P42+'Деп Тольятти'!P42+'г. Самара'!P42+'Деп Сам'!P42+'г. Тольятти'!P42</f>
        <v>314</v>
      </c>
      <c r="Q42" s="29">
        <f>КУ!Q42+ЗУ!Q42+ОУ!Q42+СУ!Q42+СВУ!Q42+СЗУ!Q42+ЦУ!Q42+ЮВУ!Q42+ЮЗУ!Q42+ЮУ!Q42+ПУ!Q42+'Деп Тольятти'!Q42+'г. Самара'!Q42+'Деп Сам'!Q42+'г. Тольятти'!Q42</f>
        <v>1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КУ!P43+ЗУ!P43+ОУ!P43+СУ!P43+СВУ!P43+СЗУ!P43+ЦУ!P43+ЮВУ!P43+ЮЗУ!P43+ЮУ!P43+ПУ!P43+'Деп Тольятти'!P43+'г. Самара'!P43+'Деп Сам'!P43+'г. Тольятти'!P43</f>
        <v>19503</v>
      </c>
      <c r="Q43" s="30"/>
    </row>
    <row r="44" spans="1:18" ht="25.5" x14ac:dyDescent="0.25">
      <c r="A44" s="15" t="s">
        <v>21</v>
      </c>
      <c r="O44" s="14">
        <v>24</v>
      </c>
      <c r="P44" s="29">
        <f>КУ!P44+ЗУ!P44+ОУ!P44+СУ!P44+СВУ!P44+СЗУ!P44+ЦУ!P44+ЮВУ!P44+ЮЗУ!P44+ЮУ!P44+ПУ!P44+'Деп Тольятти'!P44+'г. Самара'!P44+'Деп Сам'!P44+'г. Тольятти'!P44</f>
        <v>5346</v>
      </c>
      <c r="Q44" s="30"/>
    </row>
    <row r="45" spans="1:18" ht="15.75" x14ac:dyDescent="0.25">
      <c r="A45" s="15" t="s">
        <v>22</v>
      </c>
      <c r="O45" s="14">
        <v>25</v>
      </c>
      <c r="P45" s="29">
        <f>КУ!P45+ЗУ!P45+ОУ!P45+СУ!P45+СВУ!P45+СЗУ!P45+ЦУ!P45+ЮВУ!P45+ЮЗУ!P45+ЮУ!P45+ПУ!P45+'Деп Тольятти'!P45+'г. Самара'!P45+'Деп Сам'!P45+'г. Тольятти'!P45</f>
        <v>8986</v>
      </c>
      <c r="Q45" s="30"/>
    </row>
    <row r="46" spans="1:18" ht="25.5" x14ac:dyDescent="0.25">
      <c r="A46" s="15" t="s">
        <v>29</v>
      </c>
      <c r="O46" s="14">
        <v>26</v>
      </c>
      <c r="P46" s="29">
        <f>КУ!P46+ЗУ!P46+ОУ!P46+СУ!P46+СВУ!P46+СЗУ!P46+ЦУ!P46+ЮВУ!P46+ЮЗУ!P46+ЮУ!P46+ПУ!P46+'Деп Тольятти'!P46+'г. Самара'!P46+'Деп Сам'!P46+'г. Тольятти'!P46</f>
        <v>15551</v>
      </c>
      <c r="Q46" s="30"/>
    </row>
    <row r="47" spans="1:18" s="31" customFormat="1" ht="25.5" x14ac:dyDescent="0.25">
      <c r="A47" s="15" t="s">
        <v>32</v>
      </c>
      <c r="O47" s="14">
        <v>27</v>
      </c>
      <c r="P47" s="29">
        <f>КУ!P47+ЗУ!P47+ОУ!P47+СУ!P47+СВУ!P47+СЗУ!P47+ЦУ!P47+ЮВУ!P47+ЮЗУ!P47+ЮУ!P47+ПУ!P47+'Деп Тольятти'!P47+'г. Самара'!P47+'Деп Сам'!P47+'г. Тольятти'!P47</f>
        <v>667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phoneticPr fontId="2" type="noConversion"/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AE29" sqref="AE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 Отрадный'!P21+'м.р.Кинель-Черкасский '!P21+'м.р. Богатовский'!P21</f>
        <v>18</v>
      </c>
      <c r="Q21" s="1">
        <f>'г. Отрадный'!Q21+'м.р.Кинель-Черкасский '!Q21+'м.р. Богатовский'!Q21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 Отрадный'!P22+'м.р.Кинель-Черкасский '!P22+'м.р. Богатовский'!P22</f>
        <v>30</v>
      </c>
      <c r="Q22" s="1">
        <f>'г. Отрадный'!Q22+'м.р.Кинель-Черкасский '!Q22+'м.р. Богатовский'!Q22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 Отрадный'!P23+'м.р.Кинель-Черкасский '!P23+'м.р. Богатовский'!P23</f>
        <v>0</v>
      </c>
      <c r="Q23" s="1">
        <f>'г. Отрадный'!Q23+'м.р.Кинель-Черкасский '!Q23+'м.р. Богатовский'!Q23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 Отрадный'!P24+'м.р.Кинель-Черкасский '!P24+'м.р. Богатовский'!P24</f>
        <v>30</v>
      </c>
      <c r="Q24" s="1">
        <f>'г. Отрадный'!Q24+'м.р.Кинель-Черкасский '!Q24+'м.р. Богатовский'!Q24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 Отрадный'!P25+'м.р.Кинель-Черкасский '!P25+'м.р. Богатовский'!P25</f>
        <v>30</v>
      </c>
      <c r="Q25" s="1">
        <f>'г. Отрадный'!Q25+'м.р.Кинель-Черкасский '!Q25+'м.р. Богатовский'!Q25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 Отрадный'!P26+'м.р.Кинель-Черкасский '!P26+'м.р. Богатовский'!P26</f>
        <v>29</v>
      </c>
      <c r="Q26" s="1">
        <f>'г. Отрадный'!Q26+'м.р.Кинель-Черкасский '!Q26+'м.р. Богатовский'!Q26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 Отрадный'!P27+'м.р.Кинель-Черкасский '!P27+'м.р. Богатовский'!P27</f>
        <v>29</v>
      </c>
      <c r="Q27" s="1">
        <f>'г. Отрадный'!Q27+'м.р.Кинель-Черкасский '!Q27+'м.р. Богатовский'!Q27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 Отрадный'!P28+'м.р.Кинель-Черкасский '!P28+'м.р. Богатовский'!P28</f>
        <v>30</v>
      </c>
      <c r="Q28" s="1">
        <f>'г. Отрадный'!Q28+'м.р.Кинель-Черкасский '!Q28+'м.р. Богатовский'!Q28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 Отрадный'!P29+'м.р.Кинель-Черкасский '!P29+'м.р. Богатовский'!P29</f>
        <v>19</v>
      </c>
      <c r="Q29" s="1">
        <f>'г. Отрадный'!Q29+'м.р.Кинель-Черкасский '!Q29+'м.р. Богатовский'!Q29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 Отрадный'!P30+'м.р.Кинель-Черкасский '!P30+'м.р. Богатовский'!P30</f>
        <v>14</v>
      </c>
      <c r="Q30" s="1">
        <f>'г. Отрадный'!Q30+'м.р.Кинель-Черкасский '!Q30+'м.р. Богатовский'!Q30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 Отрадный'!P31+'м.р.Кинель-Черкасский '!P31+'м.р. Богатовский'!P31</f>
        <v>30</v>
      </c>
      <c r="Q31" s="1">
        <f>'г. Отрадный'!Q31+'м.р.Кинель-Черкасский '!Q31+'м.р. Богатовский'!Q31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 Отрадный'!P32+'м.р.Кинель-Черкасский '!P32+'м.р. Богатовский'!P32</f>
        <v>13</v>
      </c>
      <c r="Q32" s="1">
        <f>'г. Отрадный'!Q32+'м.р.Кинель-Черкасский '!Q32+'м.р. Богатовский'!Q32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 Отрадный'!P33+'м.р.Кинель-Черкасский '!P33+'м.р. Богатовский'!P33</f>
        <v>15</v>
      </c>
      <c r="Q33" s="1">
        <f>'г. Отрадный'!Q33+'м.р.Кинель-Черкасский '!Q33+'м.р. Богатовский'!Q33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 Отрадный'!P34+'м.р.Кинель-Черкасский '!P34+'м.р. Богатовский'!P34</f>
        <v>16</v>
      </c>
      <c r="Q34" s="1">
        <f>'г. Отрадный'!Q34+'м.р.Кинель-Черкасский '!Q34+'м.р. Богатовский'!Q34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 Отрадный'!P35+'м.р.Кинель-Черкасский '!P35+'м.р. Богатовский'!P35</f>
        <v>30</v>
      </c>
      <c r="Q35" s="1">
        <f>'г. Отрадный'!Q35+'м.р.Кинель-Черкасский '!Q35+'м.р. Богатовский'!Q35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 Отрадный'!P36+'м.р.Кинель-Черкасский '!P36+'м.р. Богатовский'!P36</f>
        <v>23</v>
      </c>
      <c r="Q36" s="1">
        <f>'г. Отрадный'!Q36+'м.р.Кинель-Черкасский '!Q36+'м.р. Богатовский'!Q36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 Отрадный'!P37+'м.р.Кинель-Черкасский '!P37+'м.р. Богатовский'!P37</f>
        <v>2</v>
      </c>
      <c r="Q37" s="1">
        <f>'г. Отрадный'!Q37+'м.р.Кинель-Черкасский '!Q37+'м.р. Богатовский'!Q37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 Отрадный'!P38+'м.р.Кинель-Черкасский '!P38+'м.р. Богатовский'!P38</f>
        <v>12</v>
      </c>
      <c r="Q38" s="1">
        <f>'г. Отрадный'!Q38+'м.р.Кинель-Черкасский '!Q38+'м.р. Богатовский'!Q38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 Отрадный'!P39+'м.р.Кинель-Черкасский '!P39+'м.р. Богатовский'!P39</f>
        <v>8</v>
      </c>
      <c r="Q39" s="1">
        <f>'г. Отрадный'!Q39+'м.р.Кинель-Черкасский '!Q39+'м.р. Богатовский'!Q39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 Отрадный'!P40+'м.р.Кинель-Черкасский '!P40+'м.р. Богатовский'!P40</f>
        <v>3</v>
      </c>
      <c r="Q40" s="1">
        <f>'г. Отрадный'!Q40+'м.р.Кинель-Черкасский '!Q40+'м.р. Богатовский'!Q40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 Отрадный'!P41+'м.р.Кинель-Черкасский '!P41+'м.р. Богатовский'!P41</f>
        <v>14</v>
      </c>
      <c r="Q41" s="1">
        <f>'г. Отрадный'!Q41+'м.р.Кинель-Черкасский '!Q41+'м.р. Богатовский'!Q41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 Отрадный'!P42+'м.р.Кинель-Черкасский '!P42+'м.р. Богатовский'!P42</f>
        <v>10</v>
      </c>
      <c r="Q42" s="1">
        <f>'г. Отрадный'!Q42+'м.р.Кинель-Черкасский '!Q42+'м.р. Богатовский'!Q42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 Отрадный'!P43+'м.р.Кинель-Черкасский '!P43+'м.р. Богатовский'!P43</f>
        <v>749</v>
      </c>
    </row>
    <row r="44" spans="1:18" ht="25.5" x14ac:dyDescent="0.25">
      <c r="A44" s="15" t="s">
        <v>21</v>
      </c>
      <c r="O44" s="14">
        <v>24</v>
      </c>
      <c r="P44" s="1">
        <f>'г. Отрадный'!P44+'м.р.Кинель-Черкасский '!P44+'м.р. Богатовский'!P44</f>
        <v>124</v>
      </c>
    </row>
    <row r="45" spans="1:18" ht="15.75" x14ac:dyDescent="0.25">
      <c r="A45" s="15" t="s">
        <v>22</v>
      </c>
      <c r="O45" s="14">
        <v>25</v>
      </c>
      <c r="P45" s="1">
        <f>'г. Отрадный'!P45+'м.р.Кинель-Черкасский '!P45+'м.р. Богатовский'!P45</f>
        <v>369</v>
      </c>
    </row>
    <row r="46" spans="1:18" ht="25.5" x14ac:dyDescent="0.25">
      <c r="A46" s="15" t="s">
        <v>29</v>
      </c>
      <c r="O46" s="14">
        <v>26</v>
      </c>
      <c r="P46" s="1">
        <f>'г. Отрадный'!P46+'м.р.Кинель-Черкасский '!P46+'м.р. Богатовский'!P46</f>
        <v>659</v>
      </c>
    </row>
    <row r="47" spans="1:18" s="32" customFormat="1" ht="25.5" x14ac:dyDescent="0.25">
      <c r="A47" s="15" t="s">
        <v>32</v>
      </c>
      <c r="O47" s="14">
        <v>27</v>
      </c>
      <c r="P47" s="1">
        <f>'г. Отрадный'!P47+'м.р.Кинель-Черкасский '!P47+'м.р. Богатовский'!P47</f>
        <v>30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7</v>
      </c>
      <c r="Q21" s="47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7</v>
      </c>
      <c r="Q22" s="47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47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7</v>
      </c>
      <c r="Q24" s="47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7</v>
      </c>
      <c r="Q25" s="47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6</v>
      </c>
      <c r="Q26" s="47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6</v>
      </c>
      <c r="Q27" s="47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7</v>
      </c>
      <c r="Q28" s="47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7</v>
      </c>
      <c r="Q29" s="47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8">
        <v>4</v>
      </c>
      <c r="Q30" s="47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7</v>
      </c>
      <c r="Q31" s="47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8">
        <v>5</v>
      </c>
      <c r="Q32" s="47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8">
        <v>6</v>
      </c>
      <c r="Q33" s="47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8">
        <v>7</v>
      </c>
      <c r="Q34" s="47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8">
        <v>7</v>
      </c>
      <c r="Q35" s="47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3</v>
      </c>
      <c r="Q36" s="47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1</v>
      </c>
      <c r="Q37" s="47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7</v>
      </c>
      <c r="Q38" s="47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4</v>
      </c>
      <c r="Q39" s="47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3</v>
      </c>
      <c r="Q40" s="47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7</v>
      </c>
      <c r="Q41" s="47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5</v>
      </c>
      <c r="Q42" s="49"/>
      <c r="R42" s="10"/>
    </row>
    <row r="43" spans="1:18" ht="35.1" customHeight="1" x14ac:dyDescent="0.2">
      <c r="A43" s="13" t="s">
        <v>20</v>
      </c>
      <c r="O43" s="14">
        <v>23</v>
      </c>
      <c r="P43" s="47">
        <v>212</v>
      </c>
      <c r="Q43" s="39"/>
    </row>
    <row r="44" spans="1:18" ht="25.5" x14ac:dyDescent="0.2">
      <c r="A44" s="15" t="s">
        <v>21</v>
      </c>
      <c r="O44" s="14">
        <v>24</v>
      </c>
      <c r="P44" s="47">
        <v>38</v>
      </c>
      <c r="Q44" s="39"/>
    </row>
    <row r="45" spans="1:18" ht="15.75" x14ac:dyDescent="0.2">
      <c r="A45" s="15" t="s">
        <v>22</v>
      </c>
      <c r="O45" s="14">
        <v>25</v>
      </c>
      <c r="P45" s="47">
        <v>121</v>
      </c>
      <c r="Q45" s="39"/>
    </row>
    <row r="46" spans="1:18" ht="25.5" x14ac:dyDescent="0.2">
      <c r="A46" s="15" t="s">
        <v>29</v>
      </c>
      <c r="O46" s="14">
        <v>26</v>
      </c>
      <c r="P46" s="47">
        <v>225</v>
      </c>
      <c r="Q46" s="39"/>
    </row>
    <row r="47" spans="1:18" s="32" customFormat="1" ht="25.5" x14ac:dyDescent="0.2">
      <c r="A47" s="15" t="s">
        <v>32</v>
      </c>
      <c r="O47" s="14">
        <v>27</v>
      </c>
      <c r="P47" s="47">
        <v>7</v>
      </c>
      <c r="Q47" s="4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28" sqref="T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7</v>
      </c>
      <c r="Q21" s="47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13</v>
      </c>
      <c r="Q22" s="47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47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13</v>
      </c>
      <c r="Q24" s="47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13</v>
      </c>
      <c r="Q25" s="47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13</v>
      </c>
      <c r="Q26" s="47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13</v>
      </c>
      <c r="Q27" s="47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13</v>
      </c>
      <c r="Q28" s="47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9</v>
      </c>
      <c r="Q29" s="47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7">
        <v>4</v>
      </c>
      <c r="Q30" s="47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13</v>
      </c>
      <c r="Q31" s="47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7">
        <v>6</v>
      </c>
      <c r="Q32" s="47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7">
        <v>6</v>
      </c>
      <c r="Q33" s="47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7">
        <v>6</v>
      </c>
      <c r="Q34" s="47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7">
        <v>13</v>
      </c>
      <c r="Q35" s="47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11</v>
      </c>
      <c r="Q36" s="47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1</v>
      </c>
      <c r="Q37" s="47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4</v>
      </c>
      <c r="Q38" s="47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3</v>
      </c>
      <c r="Q39" s="47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0</v>
      </c>
      <c r="Q40" s="47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6</v>
      </c>
      <c r="Q41" s="47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4</v>
      </c>
      <c r="Q42" s="49"/>
      <c r="R42" s="10"/>
    </row>
    <row r="43" spans="1:18" ht="35.1" customHeight="1" x14ac:dyDescent="0.2">
      <c r="A43" s="13" t="s">
        <v>20</v>
      </c>
      <c r="O43" s="14">
        <v>23</v>
      </c>
      <c r="P43" s="47">
        <v>385</v>
      </c>
      <c r="Q43" s="39"/>
    </row>
    <row r="44" spans="1:18" ht="25.5" x14ac:dyDescent="0.2">
      <c r="A44" s="15" t="s">
        <v>21</v>
      </c>
      <c r="O44" s="14">
        <v>24</v>
      </c>
      <c r="P44" s="47">
        <v>62</v>
      </c>
      <c r="Q44" s="39"/>
    </row>
    <row r="45" spans="1:18" ht="15.75" x14ac:dyDescent="0.2">
      <c r="A45" s="15" t="s">
        <v>22</v>
      </c>
      <c r="O45" s="14">
        <v>25</v>
      </c>
      <c r="P45" s="47">
        <v>196</v>
      </c>
      <c r="Q45" s="39"/>
    </row>
    <row r="46" spans="1:18" ht="25.5" x14ac:dyDescent="0.2">
      <c r="A46" s="15" t="s">
        <v>29</v>
      </c>
      <c r="O46" s="14">
        <v>26</v>
      </c>
      <c r="P46" s="47">
        <v>298</v>
      </c>
      <c r="Q46" s="39"/>
    </row>
    <row r="47" spans="1:18" s="32" customFormat="1" ht="25.5" x14ac:dyDescent="0.2">
      <c r="A47" s="15" t="s">
        <v>32</v>
      </c>
      <c r="O47" s="14">
        <v>27</v>
      </c>
      <c r="P47" s="47">
        <v>13</v>
      </c>
      <c r="Q47" s="4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4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10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10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10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10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10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10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3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7">
        <v>6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10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7">
        <v>2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7">
        <v>3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7">
        <v>3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7">
        <v>10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9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1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0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1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47">
        <v>152</v>
      </c>
      <c r="Q43" s="26"/>
    </row>
    <row r="44" spans="1:18" ht="25.5" x14ac:dyDescent="0.2">
      <c r="A44" s="15" t="s">
        <v>21</v>
      </c>
      <c r="O44" s="14">
        <v>24</v>
      </c>
      <c r="P44" s="47">
        <v>24</v>
      </c>
      <c r="Q44" s="26"/>
    </row>
    <row r="45" spans="1:18" ht="15.75" x14ac:dyDescent="0.2">
      <c r="A45" s="15" t="s">
        <v>22</v>
      </c>
      <c r="O45" s="14">
        <v>25</v>
      </c>
      <c r="P45" s="47">
        <v>52</v>
      </c>
      <c r="Q45" s="26"/>
    </row>
    <row r="46" spans="1:18" ht="25.5" x14ac:dyDescent="0.2">
      <c r="A46" s="15" t="s">
        <v>29</v>
      </c>
      <c r="O46" s="14">
        <v>26</v>
      </c>
      <c r="P46" s="47">
        <v>136</v>
      </c>
      <c r="Q46" s="26"/>
    </row>
    <row r="47" spans="1:18" s="32" customFormat="1" ht="25.5" x14ac:dyDescent="0.2">
      <c r="A47" s="15" t="s">
        <v>32</v>
      </c>
      <c r="O47" s="14">
        <v>27</v>
      </c>
      <c r="P47" s="47">
        <v>10</v>
      </c>
      <c r="Q47" s="41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Сергиевский'!P21+'м.р. Челно-Вершинский'!P21+'м.р. Шенталинский'!P21</f>
        <v>36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Сергиевский'!P22+'м.р. Челно-Вершинский'!P22+'м.р. Шенталинский'!P22</f>
        <v>36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Сергиевский'!P23+'м.р. Челно-Вершинский'!P23+'м.р. Шенталинский'!P23</f>
        <v>2</v>
      </c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Сергиевский'!P24+'м.р. Челно-Вершинский'!P24+'м.р. Шенталинский'!P24</f>
        <v>36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Сергиевский'!P25+'м.р. Челно-Вершинский'!P25+'м.р. Шенталинский'!P25</f>
        <v>36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Сергиевский'!P26+'м.р. Челно-Вершинский'!P26+'м.р. Шенталинский'!P26</f>
        <v>36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Сергиевский'!P27+'м.р. Челно-Вершинский'!P27+'м.р. Шенталинский'!P27</f>
        <v>36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Сергиевский'!P28+'м.р. Челно-Вершинский'!P28+'м.р. Шенталинский'!P28</f>
        <v>36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Сергиевский'!P29+'м.р. Челно-Вершинский'!P29+'м.р. Шенталинский'!P29</f>
        <v>25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Сергиевский'!P30+'м.р. Челно-Вершинский'!P30+'м.р. Шенталинский'!P30</f>
        <v>31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Сергиевский'!P31+'м.р. Челно-Вершинский'!P31+'м.р. Шенталинский'!P31</f>
        <v>36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Сергиевский'!P32+'м.р. Челно-Вершинский'!P32+'м.р. Шенталинский'!P32</f>
        <v>16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Сергиевский'!P33+'м.р. Челно-Вершинский'!P33+'м.р. Шенталинский'!P33</f>
        <v>36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Сергиевский'!P34+'м.р. Челно-Вершинский'!P34+'м.р. Шенталинский'!P34</f>
        <v>11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Сергиевский'!P35+'м.р. Челно-Вершинский'!P35+'м.р. Шенталинский'!P35</f>
        <v>36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Сергиевский'!P36+'м.р. Челно-Вершинский'!P36+'м.р. Шенталинский'!P36</f>
        <v>29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Сергиевский'!P37+'м.р. Челно-Вершинский'!P37+'м.р. Шенталинский'!P37</f>
        <v>3</v>
      </c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Сергиевский'!P38+'м.р. Челно-Вершинский'!P38+'м.р. Шенталинский'!P38</f>
        <v>8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Сергиевский'!P39+'м.р. Челно-Вершинский'!P39+'м.р. Шенталинский'!P39</f>
        <v>7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Сергиевский'!P40+'м.р. Челно-Вершинский'!P40+'м.р. Шенталинский'!P40</f>
        <v>3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Сергиевский'!P41+'м.р. Челно-Вершинский'!P41+'м.р. Шенталинский'!P41</f>
        <v>19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Сергиевский'!P42+'м.р. Челно-Вершинский'!P42+'м.р. Шенталинский'!P42</f>
        <v>1</v>
      </c>
      <c r="Q42" s="29"/>
      <c r="R42" s="10"/>
    </row>
    <row r="43" spans="1:18" ht="35.1" customHeight="1" x14ac:dyDescent="0.25">
      <c r="A43" s="13" t="s">
        <v>20</v>
      </c>
      <c r="O43" s="14">
        <v>23</v>
      </c>
      <c r="P43" s="29">
        <f>'м.р. Сергиевский'!P43+'м.р. Челно-Вершинский'!P43+'м.р. Шенталинский'!P43</f>
        <v>758</v>
      </c>
      <c r="Q43" s="30"/>
    </row>
    <row r="44" spans="1:18" ht="25.5" x14ac:dyDescent="0.25">
      <c r="A44" s="15" t="s">
        <v>21</v>
      </c>
      <c r="O44" s="14">
        <v>24</v>
      </c>
      <c r="P44" s="29">
        <f>'м.р. Сергиевский'!P44+'м.р. Челно-Вершинский'!P44+'м.р. Шенталинский'!P44</f>
        <v>213</v>
      </c>
      <c r="Q44" s="30"/>
    </row>
    <row r="45" spans="1:18" ht="15.75" x14ac:dyDescent="0.25">
      <c r="A45" s="15" t="s">
        <v>22</v>
      </c>
      <c r="O45" s="14">
        <v>25</v>
      </c>
      <c r="P45" s="29">
        <f>'м.р. Сергиевский'!P45+'м.р. Челно-Вершинский'!P45+'м.р. Шенталинский'!P45</f>
        <v>254</v>
      </c>
      <c r="Q45" s="30"/>
    </row>
    <row r="46" spans="1:18" ht="25.5" x14ac:dyDescent="0.25">
      <c r="A46" s="15" t="s">
        <v>29</v>
      </c>
      <c r="O46" s="14">
        <v>26</v>
      </c>
      <c r="P46" s="29">
        <f>'м.р. Сергиевский'!P46+'м.р. Челно-Вершинский'!P46+'м.р. Шенталинский'!P46</f>
        <v>675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Сергиевский'!P47+'м.р. Челно-Вершинский'!P47+'м.р. Шенталинский'!P47</f>
        <v>36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6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15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15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15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15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15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15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10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15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15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11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15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7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15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5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12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</v>
      </c>
      <c r="Q42" s="28"/>
      <c r="R42" s="10"/>
    </row>
    <row r="43" spans="1:18" ht="35.1" customHeight="1" x14ac:dyDescent="0.2">
      <c r="A43" s="13" t="s">
        <v>20</v>
      </c>
      <c r="O43" s="14">
        <v>23</v>
      </c>
      <c r="P43" s="28">
        <v>399</v>
      </c>
      <c r="Q43" s="30"/>
    </row>
    <row r="44" spans="1:18" ht="25.5" x14ac:dyDescent="0.2">
      <c r="A44" s="15" t="s">
        <v>21</v>
      </c>
      <c r="O44" s="14">
        <v>24</v>
      </c>
      <c r="P44" s="28">
        <v>160</v>
      </c>
      <c r="Q44" s="30"/>
    </row>
    <row r="45" spans="1:18" ht="15.75" x14ac:dyDescent="0.2">
      <c r="A45" s="15" t="s">
        <v>22</v>
      </c>
      <c r="O45" s="14">
        <v>25</v>
      </c>
      <c r="P45" s="28">
        <v>150</v>
      </c>
      <c r="Q45" s="30"/>
    </row>
    <row r="46" spans="1:18" ht="25.5" x14ac:dyDescent="0.2">
      <c r="A46" s="15" t="s">
        <v>29</v>
      </c>
      <c r="O46" s="14">
        <v>26</v>
      </c>
      <c r="P46" s="28">
        <v>321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15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xWindow="804" yWindow="366"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AA31" sqref="AA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60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9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9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9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9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9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9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9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8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9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9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9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2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9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7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0</v>
      </c>
      <c r="Q42" s="29"/>
      <c r="R42" s="10"/>
    </row>
    <row r="43" spans="1:18" ht="35.1" customHeight="1" x14ac:dyDescent="0.2">
      <c r="A43" s="13" t="s">
        <v>20</v>
      </c>
      <c r="O43" s="14">
        <v>23</v>
      </c>
      <c r="P43" s="28">
        <v>174</v>
      </c>
      <c r="Q43" s="30"/>
    </row>
    <row r="44" spans="1:18" ht="25.5" x14ac:dyDescent="0.2">
      <c r="A44" s="15" t="s">
        <v>21</v>
      </c>
      <c r="O44" s="14">
        <v>24</v>
      </c>
      <c r="P44" s="28">
        <v>32</v>
      </c>
      <c r="Q44" s="30"/>
    </row>
    <row r="45" spans="1:18" ht="15.75" x14ac:dyDescent="0.2">
      <c r="A45" s="15" t="s">
        <v>22</v>
      </c>
      <c r="O45" s="14">
        <v>25</v>
      </c>
      <c r="P45" s="28">
        <v>52</v>
      </c>
      <c r="Q45" s="30"/>
    </row>
    <row r="46" spans="1:18" ht="25.5" x14ac:dyDescent="0.2">
      <c r="A46" s="15" t="s">
        <v>29</v>
      </c>
      <c r="O46" s="14">
        <v>26</v>
      </c>
      <c r="P46" s="28">
        <v>150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9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29" sqref="T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12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12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/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12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12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12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12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12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7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12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12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2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12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11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/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/>
      <c r="Q42" s="29"/>
      <c r="R42" s="10"/>
    </row>
    <row r="43" spans="1:18" ht="35.1" customHeight="1" x14ac:dyDescent="0.2">
      <c r="A43" s="13" t="s">
        <v>20</v>
      </c>
      <c r="O43" s="14">
        <v>23</v>
      </c>
      <c r="P43" s="28">
        <v>185</v>
      </c>
      <c r="Q43" s="30"/>
    </row>
    <row r="44" spans="1:18" ht="25.5" x14ac:dyDescent="0.2">
      <c r="A44" s="15" t="s">
        <v>21</v>
      </c>
      <c r="O44" s="14">
        <v>24</v>
      </c>
      <c r="P44" s="28">
        <v>21</v>
      </c>
      <c r="Q44" s="30"/>
    </row>
    <row r="45" spans="1:18" ht="15.75" x14ac:dyDescent="0.2">
      <c r="A45" s="15" t="s">
        <v>22</v>
      </c>
      <c r="O45" s="14">
        <v>25</v>
      </c>
      <c r="P45" s="28">
        <v>52</v>
      </c>
      <c r="Q45" s="30"/>
    </row>
    <row r="46" spans="1:18" ht="25.5" x14ac:dyDescent="0.2">
      <c r="A46" s="15" t="s">
        <v>29</v>
      </c>
      <c r="O46" s="14">
        <v>26</v>
      </c>
      <c r="P46" s="28">
        <v>204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12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T22" sqref="T2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Исаклинский'!P21+'м.р. Камышлинский'!P21+'м.р. Клявлинский'!P21+'м.р. Похвистневский'!P21+'г. Похвистнево'!P21</f>
        <v>38</v>
      </c>
      <c r="Q21" s="29">
        <f>'м.р. Исаклинский'!Q21+'м.р. Камышлинский'!Q21+'м.р. Клявлинский'!Q21+'м.р. Похвистневский'!Q21+'г. Похвистнево'!Q21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Исаклинский'!P22+'м.р. Камышлинский'!P22+'м.р. Клявлинский'!P22+'м.р. Похвистневский'!P22+'г. Похвистнево'!P22</f>
        <v>38</v>
      </c>
      <c r="Q22" s="29">
        <f>'м.р. Исаклинский'!Q22+'м.р. Камышлинский'!Q22+'м.р. Клявлинский'!Q22+'м.р. Похвистневский'!Q22+'г. Похвистнево'!Q22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Исаклинский'!P23+'м.р. Камышлинский'!P23+'м.р. Клявлинский'!P23+'м.р. Похвистневский'!P23+'г. Похвистнево'!P23</f>
        <v>3</v>
      </c>
      <c r="Q23" s="29">
        <f>'м.р. Исаклинский'!Q23+'м.р. Камышлинский'!Q23+'м.р. Клявлинский'!Q23+'м.р. Похвистневский'!Q23+'г. Похвистнево'!Q23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Исаклинский'!P24+'м.р. Камышлинский'!P24+'м.р. Клявлинский'!P24+'м.р. Похвистневский'!P24+'г. Похвистнево'!P24</f>
        <v>38</v>
      </c>
      <c r="Q24" s="29">
        <f>'м.р. Исаклинский'!Q24+'м.р. Камышлинский'!Q24+'м.р. Клявлинский'!Q24+'м.р. Похвистневский'!Q24+'г. Похвистнево'!Q24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Исаклинский'!P25+'м.р. Камышлинский'!P25+'м.р. Клявлинский'!P25+'м.р. Похвистневский'!P25+'г. Похвистнево'!P25</f>
        <v>38</v>
      </c>
      <c r="Q25" s="29">
        <f>'м.р. Исаклинский'!Q25+'м.р. Камышлинский'!Q25+'м.р. Клявлинский'!Q25+'м.р. Похвистневский'!Q25+'г. Похвистнево'!Q25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Исаклинский'!P26+'м.р. Камышлинский'!P26+'м.р. Клявлинский'!P26+'м.р. Похвистневский'!P26+'г. Похвистнево'!P26</f>
        <v>36</v>
      </c>
      <c r="Q26" s="29">
        <f>'м.р. Исаклинский'!Q26+'м.р. Камышлинский'!Q26+'м.р. Клявлинский'!Q26+'м.р. Похвистневский'!Q26+'г. Похвистнево'!Q26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Исаклинский'!P27+'м.р. Камышлинский'!P27+'м.р. Клявлинский'!P27+'м.р. Похвистневский'!P27+'г. Похвистнево'!P27</f>
        <v>36</v>
      </c>
      <c r="Q27" s="29">
        <f>'м.р. Исаклинский'!Q27+'м.р. Камышлинский'!Q27+'м.р. Клявлинский'!Q27+'м.р. Похвистневский'!Q27+'г. Похвистнево'!Q27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Исаклинский'!P28+'м.р. Камышлинский'!P28+'м.р. Клявлинский'!P28+'м.р. Похвистневский'!P28+'г. Похвистнево'!P28</f>
        <v>38</v>
      </c>
      <c r="Q28" s="29">
        <f>'м.р. Исаклинский'!Q28+'м.р. Камышлинский'!Q28+'м.р. Клявлинский'!Q28+'м.р. Похвистневский'!Q28+'г. Похвистнево'!Q28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Исаклинский'!P29+'м.р. Камышлинский'!P29+'м.р. Клявлинский'!P29+'м.р. Похвистневский'!P29+'г. Похвистнево'!P29</f>
        <v>27</v>
      </c>
      <c r="Q29" s="29">
        <f>'м.р. Исаклинский'!Q29+'м.р. Камышлинский'!Q29+'м.р. Клявлинский'!Q29+'м.р. Похвистневский'!Q29+'г. Похвистнево'!Q29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Исаклинский'!P30+'м.р. Камышлинский'!P30+'м.р. Клявлинский'!P30+'м.р. Похвистневский'!P30+'г. Похвистнево'!P30</f>
        <v>14</v>
      </c>
      <c r="Q30" s="29">
        <f>'м.р. Исаклинский'!Q30+'м.р. Камышлинский'!Q30+'м.р. Клявлинский'!Q30+'м.р. Похвистневский'!Q30+'г. Похвистнево'!Q30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Исаклинский'!P31+'м.р. Камышлинский'!P31+'м.р. Клявлинский'!P31+'м.р. Похвистневский'!P31+'г. Похвистнево'!P31</f>
        <v>36</v>
      </c>
      <c r="Q31" s="29">
        <f>'м.р. Исаклинский'!Q31+'м.р. Камышлинский'!Q31+'м.р. Клявлинский'!Q31+'м.р. Похвистневский'!Q31+'г. Похвистнево'!Q31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Исаклинский'!P32+'м.р. Камышлинский'!P32+'м.р. Клявлинский'!P32+'м.р. Похвистневский'!P32+'г. Похвистнево'!P32</f>
        <v>28</v>
      </c>
      <c r="Q32" s="29">
        <f>'м.р. Исаклинский'!Q32+'м.р. Камышлинский'!Q32+'м.р. Клявлинский'!Q32+'м.р. Похвистневский'!Q32+'г. Похвистнево'!Q32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Исаклинский'!P33+'м.р. Камышлинский'!P33+'м.р. Клявлинский'!P33+'м.р. Похвистневский'!P33+'г. Похвистнево'!P33</f>
        <v>38</v>
      </c>
      <c r="Q33" s="29">
        <f>'м.р. Исаклинский'!Q33+'м.р. Камышлинский'!Q33+'м.р. Клявлинский'!Q33+'м.р. Похвистневский'!Q33+'г. Похвистнево'!Q33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Исаклинский'!P34+'м.р. Камышлинский'!P34+'м.р. Клявлинский'!P34+'м.р. Похвистневский'!P34+'г. Похвистнево'!P34</f>
        <v>38</v>
      </c>
      <c r="Q34" s="29">
        <f>'м.р. Исаклинский'!Q34+'м.р. Камышлинский'!Q34+'м.р. Клявлинский'!Q34+'м.р. Похвистневский'!Q34+'г. Похвистнево'!Q34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Исаклинский'!P35+'м.р. Камышлинский'!P35+'м.р. Клявлинский'!P35+'м.р. Похвистневский'!P35+'г. Похвистнево'!P35</f>
        <v>38</v>
      </c>
      <c r="Q35" s="29">
        <f>'м.р. Исаклинский'!Q35+'м.р. Камышлинский'!Q35+'м.р. Клявлинский'!Q35+'м.р. Похвистневский'!Q35+'г. Похвистнево'!Q35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Исаклинский'!P36+'м.р. Камышлинский'!P36+'м.р. Клявлинский'!P36+'м.р. Похвистневский'!P36+'г. Похвистнево'!P36</f>
        <v>24</v>
      </c>
      <c r="Q36" s="29">
        <f>'м.р. Исаклинский'!Q36+'м.р. Камышлинский'!Q36+'м.р. Клявлинский'!Q36+'м.р. Похвистневский'!Q36+'г. Похвистнево'!Q36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Исаклинский'!P37+'м.р. Камышлинский'!P37+'м.р. Клявлинский'!P37+'м.р. Похвистневский'!P37+'г. Похвистнево'!P37</f>
        <v>5</v>
      </c>
      <c r="Q37" s="29">
        <f>'м.р. Исаклинский'!Q37+'м.р. Камышлинский'!Q37+'м.р. Клявлинский'!Q37+'м.р. Похвистневский'!Q37+'г. Похвистнево'!Q37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Исаклинский'!P38+'м.р. Камышлинский'!P38+'м.р. Клявлинский'!P38+'м.р. Похвистневский'!P38+'г. Похвистнево'!P38</f>
        <v>38</v>
      </c>
      <c r="Q38" s="29">
        <f>'м.р. Исаклинский'!Q38+'м.р. Камышлинский'!Q38+'м.р. Клявлинский'!Q38+'м.р. Похвистневский'!Q38+'г. Похвистнево'!Q38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Исаклинский'!P39+'м.р. Камышлинский'!P39+'м.р. Клявлинский'!P39+'м.р. Похвистневский'!P39+'г. Похвистнево'!P39</f>
        <v>14</v>
      </c>
      <c r="Q39" s="29">
        <f>'м.р. Исаклинский'!Q39+'м.р. Камышлинский'!Q39+'м.р. Клявлинский'!Q39+'м.р. Похвистневский'!Q39+'г. Похвистнево'!Q39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Исаклинский'!P40+'м.р. Камышлинский'!P40+'м.р. Клявлинский'!P40+'м.р. Похвистневский'!P40+'г. Похвистнево'!P40</f>
        <v>10</v>
      </c>
      <c r="Q40" s="29">
        <f>'м.р. Исаклинский'!Q40+'м.р. Камышлинский'!Q40+'м.р. Клявлинский'!Q40+'м.р. Похвистневский'!Q40+'г. Похвистнево'!Q40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Исаклинский'!P41+'м.р. Камышлинский'!P41+'м.р. Клявлинский'!P41+'м.р. Похвистневский'!P41+'г. Похвистнево'!P41</f>
        <v>16</v>
      </c>
      <c r="Q41" s="29">
        <f>'м.р. Исаклинский'!Q41+'м.р. Камышлинский'!Q41+'м.р. Клявлинский'!Q41+'м.р. Похвистневский'!Q41+'г. Похвистнево'!Q41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Исаклинский'!P42+'м.р. Камышлинский'!P42+'м.р. Клявлинский'!P42+'м.р. Похвистневский'!P42+'г. Похвистнево'!P42</f>
        <v>18</v>
      </c>
      <c r="Q42" s="29">
        <f>'м.р. Исаклинский'!Q42+'м.р. Камышлинский'!Q42+'м.р. Клявлинский'!Q42+'м.р. Похвистневский'!Q42+'г. Похвистнево'!Q42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Исаклинский'!P43+'м.р. Камышлинский'!P43+'м.р. Клявлинский'!P43+'м.р. Похвистневский'!P43+'г. Похвистнево'!P43</f>
        <v>848</v>
      </c>
      <c r="Q43" s="30"/>
    </row>
    <row r="44" spans="1:18" ht="25.5" x14ac:dyDescent="0.25">
      <c r="A44" s="15" t="s">
        <v>21</v>
      </c>
      <c r="O44" s="14">
        <v>24</v>
      </c>
      <c r="P44" s="29">
        <f>'м.р. Исаклинский'!P44+'м.р. Камышлинский'!P44+'м.р. Клявлинский'!P44+'м.р. Похвистневский'!P44+'г. Похвистнево'!P44</f>
        <v>183</v>
      </c>
      <c r="Q44" s="30"/>
    </row>
    <row r="45" spans="1:18" ht="15.75" x14ac:dyDescent="0.25">
      <c r="A45" s="15" t="s">
        <v>22</v>
      </c>
      <c r="O45" s="14">
        <v>25</v>
      </c>
      <c r="P45" s="29">
        <f>'м.р. Исаклинский'!P45+'м.р. Камышлинский'!P45+'м.р. Клявлинский'!P45+'м.р. Похвистневский'!P45+'г. Похвистнево'!P45</f>
        <v>361</v>
      </c>
      <c r="Q45" s="30"/>
    </row>
    <row r="46" spans="1:18" ht="25.5" x14ac:dyDescent="0.25">
      <c r="A46" s="15" t="s">
        <v>29</v>
      </c>
      <c r="O46" s="14">
        <v>26</v>
      </c>
      <c r="P46" s="29">
        <f>'м.р. Исаклинский'!P46+'м.р. Камышлинский'!P46+'м.р. Клявлинский'!P46+'м.р. Похвистневский'!P46+'г. Похвистнево'!P46</f>
        <v>711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Исаклинский'!P47+'м.р. Камышлинский'!P47+'м.р. Клявлинский'!P47+'м.р. Похвистневский'!P47+'г. Похвистнево'!P47</f>
        <v>38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9" workbookViewId="0">
      <selection activeCell="W30" sqref="W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3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114</v>
      </c>
      <c r="Q43" s="26"/>
    </row>
    <row r="44" spans="1:18" ht="25.5" x14ac:dyDescent="0.2">
      <c r="A44" s="15" t="s">
        <v>21</v>
      </c>
      <c r="O44" s="14">
        <v>24</v>
      </c>
      <c r="P44" s="28">
        <v>18</v>
      </c>
      <c r="Q44" s="26"/>
    </row>
    <row r="45" spans="1:18" ht="15.75" x14ac:dyDescent="0.2">
      <c r="A45" s="15" t="s">
        <v>22</v>
      </c>
      <c r="O45" s="14">
        <v>25</v>
      </c>
      <c r="P45" s="28">
        <v>65</v>
      </c>
      <c r="Q45" s="26"/>
    </row>
    <row r="46" spans="1:18" ht="25.5" x14ac:dyDescent="0.2">
      <c r="A46" s="15" t="s">
        <v>29</v>
      </c>
      <c r="O46" s="14">
        <v>26</v>
      </c>
      <c r="P46" s="28">
        <v>128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5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8" workbookViewId="0">
      <selection activeCell="U40" sqref="U4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59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'г.о. Кинель'!P21+'м.р. Кинельский'!P21</f>
        <v>14</v>
      </c>
      <c r="Q21" s="29">
        <f>'г.о. Кинель'!Q21+'м.р. Кинельский'!Q21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'г.о. Кинель'!P22+'м.р. Кинельский'!P22</f>
        <v>29</v>
      </c>
      <c r="Q22" s="29">
        <f>'г.о. Кинель'!Q22+'м.р. Кинельский'!Q22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'г.о. Кинель'!P23+'м.р. Кинельский'!P23</f>
        <v>1</v>
      </c>
      <c r="Q23" s="29">
        <f>'г.о. Кинель'!Q23+'м.р. Кинельский'!Q23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'г.о. Кинель'!P24+'м.р. Кинельский'!P24</f>
        <v>29</v>
      </c>
      <c r="Q24" s="29">
        <f>'г.о. Кинель'!Q24+'м.р. Кинельский'!Q24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'г.о. Кинель'!P25+'м.р. Кинельский'!P25</f>
        <v>29</v>
      </c>
      <c r="Q25" s="29">
        <f>'г.о. Кинель'!Q25+'м.р. Кинельский'!Q25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'г.о. Кинель'!P26+'м.р. Кинельский'!P26</f>
        <v>29</v>
      </c>
      <c r="Q26" s="29">
        <f>'г.о. Кинель'!Q26+'м.р. Кинельский'!Q26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'г.о. Кинель'!P27+'м.р. Кинельский'!P27</f>
        <v>29</v>
      </c>
      <c r="Q27" s="29">
        <f>'г.о. Кинель'!Q27+'м.р. Кинельский'!Q27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'г.о. Кинель'!P28+'м.р. Кинельский'!P28</f>
        <v>29</v>
      </c>
      <c r="Q28" s="29">
        <f>'г.о. Кинель'!Q28+'м.р. Кинельский'!Q28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'г.о. Кинель'!P29+'м.р. Кинельский'!P29</f>
        <v>22</v>
      </c>
      <c r="Q29" s="29">
        <f>'г.о. Кинель'!Q29+'м.р. Кинельский'!Q29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'г.о. Кинель'!P30+'м.р. Кинельский'!P30</f>
        <v>28</v>
      </c>
      <c r="Q30" s="29">
        <f>'г.о. Кинель'!Q30+'м.р. Кинельский'!Q30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'г.о. Кинель'!P31+'м.р. Кинельский'!P31</f>
        <v>29</v>
      </c>
      <c r="Q31" s="29">
        <f>'г.о. Кинель'!Q31+'м.р. Кинельский'!Q31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'г.о. Кинель'!P32+'м.р. Кинельский'!P32</f>
        <v>16</v>
      </c>
      <c r="Q32" s="29">
        <f>'г.о. Кинель'!Q32+'м.р. Кинельский'!Q32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'г.о. Кинель'!P33+'м.р. Кинельский'!P33</f>
        <v>23</v>
      </c>
      <c r="Q33" s="29">
        <f>'г.о. Кинель'!Q33+'м.р. Кинельский'!Q33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'г.о. Кинель'!P34+'м.р. Кинельский'!P34</f>
        <v>10</v>
      </c>
      <c r="Q34" s="29">
        <f>'г.о. Кинель'!Q34+'м.р. Кинельский'!Q34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'г.о. Кинель'!P35+'м.р. Кинельский'!P35</f>
        <v>29</v>
      </c>
      <c r="Q35" s="29">
        <f>'г.о. Кинель'!Q35+'м.р. Кинельский'!Q35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'г.о. Кинель'!P36+'м.р. Кинельский'!P36</f>
        <v>8</v>
      </c>
      <c r="Q36" s="29">
        <f>'г.о. Кинель'!Q36+'м.р. Кинельский'!Q36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'г.о. Кинель'!P37+'м.р. Кинельский'!P37</f>
        <v>1</v>
      </c>
      <c r="Q37" s="29">
        <f>'г.о. Кинель'!Q37+'м.р. Кинельский'!Q37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'г.о. Кинель'!P38+'м.р. Кинельский'!P38</f>
        <v>12</v>
      </c>
      <c r="Q38" s="29">
        <f>'г.о. Кинель'!Q38+'м.р. Кинельский'!Q38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'г.о. Кинель'!P39+'м.р. Кинельский'!P39</f>
        <v>6</v>
      </c>
      <c r="Q39" s="29">
        <f>'г.о. Кинель'!Q39+'м.р. Кинельский'!Q39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'г.о. Кинель'!P40+'м.р. Кинельский'!P40</f>
        <v>3</v>
      </c>
      <c r="Q40" s="29">
        <f>'г.о. Кинель'!Q40+'м.р. Кинельский'!Q40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'г.о. Кинель'!P41+'м.р. Кинельский'!P41</f>
        <v>15</v>
      </c>
      <c r="Q41" s="29">
        <f>'г.о. Кинель'!Q41+'м.р. Кинельский'!Q41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'г.о. Кинель'!P42+'м.р. Кинельский'!P42</f>
        <v>11</v>
      </c>
      <c r="Q42" s="29">
        <f>'г.о. Кинель'!Q42+'м.р. Кинельский'!Q42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'г.о. Кинель'!P43+'м.р. Кинельский'!P43</f>
        <v>637</v>
      </c>
    </row>
    <row r="44" spans="1:18" ht="25.5" x14ac:dyDescent="0.25">
      <c r="A44" s="15" t="s">
        <v>21</v>
      </c>
      <c r="O44" s="14">
        <v>24</v>
      </c>
      <c r="P44" s="29">
        <f>'г.о. Кинель'!P44+'м.р. Кинельский'!P44</f>
        <v>136</v>
      </c>
    </row>
    <row r="45" spans="1:18" ht="15.75" x14ac:dyDescent="0.25">
      <c r="A45" s="15" t="s">
        <v>22</v>
      </c>
      <c r="O45" s="14">
        <v>25</v>
      </c>
      <c r="P45" s="29">
        <f>'г.о. Кинель'!P45+'м.р. Кинельский'!P45</f>
        <v>297</v>
      </c>
    </row>
    <row r="46" spans="1:18" ht="25.5" x14ac:dyDescent="0.25">
      <c r="A46" s="15" t="s">
        <v>29</v>
      </c>
      <c r="O46" s="14">
        <v>26</v>
      </c>
      <c r="P46" s="29">
        <f>'г.о. Кинель'!P46+'м.р. Кинельский'!P46</f>
        <v>467</v>
      </c>
    </row>
    <row r="47" spans="1:18" s="32" customFormat="1" ht="25.5" x14ac:dyDescent="0.25">
      <c r="A47" s="15" t="s">
        <v>32</v>
      </c>
      <c r="O47" s="14">
        <v>27</v>
      </c>
      <c r="P47" s="29">
        <f>'г.о. Кинель'!P47+'м.р. Кинельский'!P47</f>
        <v>29</v>
      </c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6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5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5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5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4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4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5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3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4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5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5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5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3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141</v>
      </c>
      <c r="Q43" s="26"/>
    </row>
    <row r="44" spans="1:18" ht="25.5" x14ac:dyDescent="0.2">
      <c r="A44" s="15" t="s">
        <v>21</v>
      </c>
      <c r="O44" s="14">
        <v>24</v>
      </c>
      <c r="P44" s="28">
        <v>34</v>
      </c>
      <c r="Q44" s="26"/>
    </row>
    <row r="45" spans="1:18" ht="15.75" x14ac:dyDescent="0.2">
      <c r="A45" s="15" t="s">
        <v>22</v>
      </c>
      <c r="O45" s="14">
        <v>25</v>
      </c>
      <c r="P45" s="28">
        <v>53</v>
      </c>
      <c r="Q45" s="26"/>
    </row>
    <row r="46" spans="1:18" ht="25.5" x14ac:dyDescent="0.2">
      <c r="A46" s="15" t="s">
        <v>29</v>
      </c>
      <c r="O46" s="14">
        <v>26</v>
      </c>
      <c r="P46" s="28">
        <v>92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5</v>
      </c>
      <c r="Q47" s="5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W33" sqref="W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0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4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4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4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4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4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4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4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4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4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4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147</v>
      </c>
      <c r="Q43" s="26"/>
    </row>
    <row r="44" spans="1:18" ht="25.5" x14ac:dyDescent="0.2">
      <c r="A44" s="15" t="s">
        <v>21</v>
      </c>
      <c r="O44" s="14">
        <v>24</v>
      </c>
      <c r="P44" s="28">
        <v>24</v>
      </c>
      <c r="Q44" s="26"/>
    </row>
    <row r="45" spans="1:18" ht="15.75" x14ac:dyDescent="0.2">
      <c r="A45" s="15" t="s">
        <v>22</v>
      </c>
      <c r="O45" s="14">
        <v>25</v>
      </c>
      <c r="P45" s="28">
        <v>50</v>
      </c>
      <c r="Q45" s="26"/>
    </row>
    <row r="46" spans="1:18" ht="25.5" x14ac:dyDescent="0.2">
      <c r="A46" s="15" t="s">
        <v>29</v>
      </c>
      <c r="O46" s="14">
        <v>26</v>
      </c>
      <c r="P46" s="28">
        <v>78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4</v>
      </c>
      <c r="Q47" s="5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Z37" sqref="Z3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1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17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17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17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17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17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5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17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17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17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14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17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6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312</v>
      </c>
      <c r="Q43" s="26"/>
    </row>
    <row r="44" spans="1:18" ht="25.5" x14ac:dyDescent="0.2">
      <c r="A44" s="15" t="s">
        <v>21</v>
      </c>
      <c r="O44" s="14">
        <v>24</v>
      </c>
      <c r="P44" s="28">
        <v>59</v>
      </c>
      <c r="Q44" s="26"/>
    </row>
    <row r="45" spans="1:18" ht="15.75" x14ac:dyDescent="0.2">
      <c r="A45" s="15" t="s">
        <v>22</v>
      </c>
      <c r="O45" s="14">
        <v>25</v>
      </c>
      <c r="P45" s="28">
        <v>100</v>
      </c>
      <c r="Q45" s="26"/>
    </row>
    <row r="46" spans="1:18" ht="25.5" x14ac:dyDescent="0.2">
      <c r="A46" s="15" t="s">
        <v>29</v>
      </c>
      <c r="O46" s="14">
        <v>26</v>
      </c>
      <c r="P46" s="28">
        <v>320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17</v>
      </c>
      <c r="Q47" s="5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5" sqref="X3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6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4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3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134</v>
      </c>
      <c r="Q43" s="26"/>
    </row>
    <row r="44" spans="1:18" ht="25.5" x14ac:dyDescent="0.2">
      <c r="A44" s="15" t="s">
        <v>21</v>
      </c>
      <c r="O44" s="14">
        <v>24</v>
      </c>
      <c r="P44" s="28">
        <v>48</v>
      </c>
      <c r="Q44" s="26"/>
    </row>
    <row r="45" spans="1:18" ht="15.75" x14ac:dyDescent="0.2">
      <c r="A45" s="15" t="s">
        <v>22</v>
      </c>
      <c r="O45" s="14">
        <v>25</v>
      </c>
      <c r="P45" s="28">
        <v>93</v>
      </c>
      <c r="Q45" s="26"/>
    </row>
    <row r="46" spans="1:18" ht="25.5" x14ac:dyDescent="0.2">
      <c r="A46" s="15" t="s">
        <v>29</v>
      </c>
      <c r="O46" s="14">
        <v>26</v>
      </c>
      <c r="P46" s="28">
        <v>93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5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9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Елховский'!P21+'м.р. Кошкинский'!P21+'м.р. Красноярский'!P21</f>
        <v>14</v>
      </c>
      <c r="Q21" s="29">
        <f>'м.р. Елховский'!Q21+'м.р. Кошкинский'!Q21+'м.р. Красноярский'!Q21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Елховский'!P22+'м.р. Кошкинский'!P22+'м.р. Красноярский'!P22</f>
        <v>39</v>
      </c>
      <c r="Q22" s="29">
        <f>'м.р. Елховский'!Q22+'м.р. Кошкинский'!Q22+'м.р. Красноярский'!Q22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Елховский'!P23+'м.р. Кошкинский'!P23+'м.р. Красноярский'!P23</f>
        <v>1</v>
      </c>
      <c r="Q23" s="29">
        <f>'м.р. Елховский'!Q23+'м.р. Кошкинский'!Q23+'м.р. Красноярский'!Q23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Елховский'!P24+'м.р. Кошкинский'!P24+'м.р. Красноярский'!P24</f>
        <v>39</v>
      </c>
      <c r="Q24" s="29">
        <f>'м.р. Елховский'!Q24+'м.р. Кошкинский'!Q24+'м.р. Красноярский'!Q24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Елховский'!P25+'м.р. Кошкинский'!P25+'м.р. Красноярский'!P25</f>
        <v>39</v>
      </c>
      <c r="Q25" s="29">
        <f>'м.р. Елховский'!Q25+'м.р. Кошкинский'!Q25+'м.р. Красноярский'!Q25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Елховский'!P26+'м.р. Кошкинский'!P26+'м.р. Красноярский'!P26</f>
        <v>38</v>
      </c>
      <c r="Q26" s="29">
        <f>'м.р. Елховский'!Q26+'м.р. Кошкинский'!Q26+'м.р. Красноярский'!Q26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Елховский'!P27+'м.р. Кошкинский'!P27+'м.р. Красноярский'!P27</f>
        <v>39</v>
      </c>
      <c r="Q27" s="29">
        <f>'м.р. Елховский'!Q27+'м.р. Кошкинский'!Q27+'м.р. Красноярский'!Q27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Елховский'!P28+'м.р. Кошкинский'!P28+'м.р. Красноярский'!P28</f>
        <v>39</v>
      </c>
      <c r="Q28" s="29">
        <f>'м.р. Елховский'!Q28+'м.р. Кошкинский'!Q28+'м.р. Красноярский'!Q28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Елховский'!P29+'м.р. Кошкинский'!P29+'м.р. Красноярский'!P29</f>
        <v>26</v>
      </c>
      <c r="Q29" s="29">
        <f>'м.р. Елховский'!Q29+'м.р. Кошкинский'!Q29+'м.р. Красноярский'!Q29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Елховский'!P30+'м.р. Кошкинский'!P30+'м.р. Красноярский'!P30</f>
        <v>20</v>
      </c>
      <c r="Q30" s="29">
        <f>'м.р. Елховский'!Q30+'м.р. Кошкинский'!Q30+'м.р. Красноярский'!Q30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Елховский'!P31+'м.р. Кошкинский'!P31+'м.р. Красноярский'!P31</f>
        <v>37</v>
      </c>
      <c r="Q31" s="29">
        <f>'м.р. Елховский'!Q31+'м.р. Кошкинский'!Q31+'м.р. Красноярский'!Q31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Елховский'!P32+'м.р. Кошкинский'!P32+'м.р. Красноярский'!P32</f>
        <v>24</v>
      </c>
      <c r="Q32" s="29">
        <f>'м.р. Елховский'!Q32+'м.р. Кошкинский'!Q32+'м.р. Красноярский'!Q32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Елховский'!P33+'м.р. Кошкинский'!P33+'м.р. Красноярский'!P33</f>
        <v>17</v>
      </c>
      <c r="Q33" s="29">
        <f>'м.р. Елховский'!Q33+'м.р. Кошкинский'!Q33+'м.р. Красноярский'!Q33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Елховский'!P34+'м.р. Кошкинский'!P34+'м.р. Красноярский'!P34</f>
        <v>9</v>
      </c>
      <c r="Q34" s="29">
        <f>'м.р. Елховский'!Q34+'м.р. Кошкинский'!Q34+'м.р. Красноярский'!Q34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Елховский'!P35+'м.р. Кошкинский'!P35+'м.р. Красноярский'!P35</f>
        <v>39</v>
      </c>
      <c r="Q35" s="29">
        <f>'м.р. Елховский'!Q35+'м.р. Кошкинский'!Q35+'м.р. Красноярский'!Q35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Елховский'!P36+'м.р. Кошкинский'!P36+'м.р. Красноярский'!P36</f>
        <v>30</v>
      </c>
      <c r="Q36" s="29">
        <f>'м.р. Елховский'!Q36+'м.р. Кошкинский'!Q36+'м.р. Красноярский'!Q36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Елховский'!P37+'м.р. Кошкинский'!P37+'м.р. Красноярский'!P37</f>
        <v>2</v>
      </c>
      <c r="Q37" s="29">
        <f>'м.р. Елховский'!Q37+'м.р. Кошкинский'!Q37+'м.р. Красноярский'!Q37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Елховский'!P38+'м.р. Кошкинский'!P38+'м.р. Красноярский'!P38</f>
        <v>8</v>
      </c>
      <c r="Q38" s="29">
        <f>'м.р. Елховский'!Q38+'м.р. Кошкинский'!Q38+'м.р. Красноярский'!Q38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Елховский'!P39+'м.р. Кошкинский'!P39+'м.р. Красноярский'!P39</f>
        <v>6</v>
      </c>
      <c r="Q39" s="29">
        <f>'м.р. Елховский'!Q39+'м.р. Кошкинский'!Q39+'м.р. Красноярский'!Q39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Елховский'!P40+'м.р. Кошкинский'!P40+'м.р. Красноярский'!P40</f>
        <v>5</v>
      </c>
      <c r="Q40" s="29">
        <f>'м.р. Елховский'!Q40+'м.р. Кошкинский'!Q40+'м.р. Красноярский'!Q40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Елховский'!P41+'м.р. Кошкинский'!P41+'м.р. Красноярский'!P41</f>
        <v>15</v>
      </c>
      <c r="Q41" s="29">
        <f>'м.р. Елховский'!Q41+'м.р. Кошкинский'!Q41+'м.р. Красноярский'!Q41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Елховский'!P42+'м.р. Кошкинский'!P42+'м.р. Красноярский'!P42</f>
        <v>15</v>
      </c>
      <c r="Q42" s="29">
        <f>'м.р. Елховский'!Q42+'м.р. Кошкинский'!Q42+'м.р. Красноярский'!Q42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Елховский'!P43+'м.р. Кошкинский'!P43+'м.р. Красноярский'!P43</f>
        <v>800</v>
      </c>
    </row>
    <row r="44" spans="1:18" ht="25.5" x14ac:dyDescent="0.25">
      <c r="A44" s="15" t="s">
        <v>21</v>
      </c>
      <c r="O44" s="14">
        <v>24</v>
      </c>
      <c r="P44" s="29">
        <f>'м.р. Елховский'!P44+'м.р. Кошкинский'!P44+'м.р. Красноярский'!P44</f>
        <v>167</v>
      </c>
    </row>
    <row r="45" spans="1:18" ht="15.75" x14ac:dyDescent="0.25">
      <c r="A45" s="15" t="s">
        <v>22</v>
      </c>
      <c r="O45" s="14">
        <v>25</v>
      </c>
      <c r="P45" s="29">
        <f>'м.р. Елховский'!P45+'м.р. Кошкинский'!P45+'м.р. Красноярский'!P45</f>
        <v>295</v>
      </c>
    </row>
    <row r="46" spans="1:18" ht="25.5" x14ac:dyDescent="0.25">
      <c r="A46" s="15" t="s">
        <v>29</v>
      </c>
      <c r="O46" s="14">
        <v>26</v>
      </c>
      <c r="P46" s="29">
        <f>'м.р. Елховский'!P46+'м.р. Кошкинский'!P46+'м.р. Красноярский'!P46</f>
        <v>608</v>
      </c>
    </row>
    <row r="47" spans="1:18" s="32" customFormat="1" ht="25.5" x14ac:dyDescent="0.25">
      <c r="A47" s="15" t="s">
        <v>32</v>
      </c>
      <c r="O47" s="14">
        <v>27</v>
      </c>
      <c r="P47" s="29">
        <f>'м.р. Елховский'!P47+'м.р. Кошкинский'!P47+'м.р. Красноярский'!P47</f>
        <v>39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5">
        <v>2</v>
      </c>
      <c r="Q21" s="3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5">
        <v>6</v>
      </c>
      <c r="Q22" s="3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5">
        <v>0</v>
      </c>
      <c r="Q23" s="3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5">
        <v>6</v>
      </c>
      <c r="Q24" s="3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5">
        <v>6</v>
      </c>
      <c r="Q25" s="3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5">
        <v>6</v>
      </c>
      <c r="Q26" s="3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5">
        <v>6</v>
      </c>
      <c r="Q27" s="3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5">
        <v>6</v>
      </c>
      <c r="Q28" s="3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5">
        <v>5</v>
      </c>
      <c r="Q29" s="3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5">
        <v>5</v>
      </c>
      <c r="Q30" s="3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5">
        <v>6</v>
      </c>
      <c r="Q31" s="3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5">
        <v>6</v>
      </c>
      <c r="Q32" s="3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5">
        <v>4</v>
      </c>
      <c r="Q33" s="3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5">
        <v>2</v>
      </c>
      <c r="Q34" s="3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5">
        <v>6</v>
      </c>
      <c r="Q35" s="3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5">
        <v>5</v>
      </c>
      <c r="Q36" s="3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5">
        <v>1</v>
      </c>
      <c r="Q37" s="3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5">
        <v>2</v>
      </c>
      <c r="Q38" s="3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5">
        <v>3</v>
      </c>
      <c r="Q39" s="3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5">
        <v>2</v>
      </c>
      <c r="Q40" s="3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5">
        <v>4</v>
      </c>
      <c r="Q41" s="3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5">
        <v>3</v>
      </c>
      <c r="Q42" s="38"/>
      <c r="R42" s="10"/>
    </row>
    <row r="43" spans="1:18" ht="35.1" customHeight="1" x14ac:dyDescent="0.2">
      <c r="A43" s="13" t="s">
        <v>20</v>
      </c>
      <c r="O43" s="14">
        <v>23</v>
      </c>
      <c r="P43" s="45">
        <v>134</v>
      </c>
      <c r="Q43" s="39"/>
    </row>
    <row r="44" spans="1:18" ht="25.5" x14ac:dyDescent="0.2">
      <c r="A44" s="15" t="s">
        <v>21</v>
      </c>
      <c r="O44" s="14">
        <v>24</v>
      </c>
      <c r="P44" s="45">
        <v>26</v>
      </c>
      <c r="Q44" s="39"/>
    </row>
    <row r="45" spans="1:18" ht="15.75" x14ac:dyDescent="0.2">
      <c r="A45" s="15" t="s">
        <v>22</v>
      </c>
      <c r="O45" s="14">
        <v>25</v>
      </c>
      <c r="P45" s="45">
        <v>40</v>
      </c>
      <c r="Q45" s="39"/>
    </row>
    <row r="46" spans="1:18" ht="25.5" x14ac:dyDescent="0.2">
      <c r="A46" s="15" t="s">
        <v>29</v>
      </c>
      <c r="O46" s="14">
        <v>26</v>
      </c>
      <c r="P46" s="45">
        <v>78</v>
      </c>
      <c r="Q46" s="39"/>
    </row>
    <row r="47" spans="1:18" s="32" customFormat="1" ht="25.5" x14ac:dyDescent="0.2">
      <c r="A47" s="15" t="s">
        <v>32</v>
      </c>
      <c r="O47" s="14">
        <v>27</v>
      </c>
      <c r="P47" s="45">
        <v>6</v>
      </c>
      <c r="Q47" s="4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2 Q44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6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14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14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14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14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14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14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13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8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8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14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7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258</v>
      </c>
      <c r="Q43" s="23"/>
    </row>
    <row r="44" spans="1:18" ht="25.5" x14ac:dyDescent="0.2">
      <c r="A44" s="15" t="s">
        <v>21</v>
      </c>
      <c r="O44" s="14">
        <v>24</v>
      </c>
      <c r="P44" s="28">
        <v>49</v>
      </c>
      <c r="Q44" s="23"/>
    </row>
    <row r="45" spans="1:18" ht="15.75" x14ac:dyDescent="0.2">
      <c r="A45" s="15" t="s">
        <v>22</v>
      </c>
      <c r="O45" s="14">
        <v>25</v>
      </c>
      <c r="P45" s="28">
        <v>61</v>
      </c>
      <c r="Q45" s="23"/>
    </row>
    <row r="46" spans="1:18" ht="25.5" x14ac:dyDescent="0.2">
      <c r="A46" s="15" t="s">
        <v>29</v>
      </c>
      <c r="O46" s="14">
        <v>26</v>
      </c>
      <c r="P46" s="28">
        <v>201</v>
      </c>
      <c r="Q46" s="23"/>
    </row>
    <row r="47" spans="1:18" s="32" customFormat="1" ht="25.5" x14ac:dyDescent="0.2">
      <c r="A47" s="15" t="s">
        <v>32</v>
      </c>
      <c r="O47" s="14">
        <v>27</v>
      </c>
      <c r="P47" s="28">
        <v>14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28" sqref="U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2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9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18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408</v>
      </c>
      <c r="Q43" s="23"/>
    </row>
    <row r="44" spans="1:18" ht="25.5" x14ac:dyDescent="0.2">
      <c r="A44" s="15" t="s">
        <v>21</v>
      </c>
      <c r="O44" s="14">
        <v>24</v>
      </c>
      <c r="P44" s="28">
        <v>92</v>
      </c>
      <c r="Q44" s="23"/>
    </row>
    <row r="45" spans="1:18" ht="15.75" x14ac:dyDescent="0.2">
      <c r="A45" s="15" t="s">
        <v>22</v>
      </c>
      <c r="O45" s="14">
        <v>25</v>
      </c>
      <c r="P45" s="28">
        <v>194</v>
      </c>
      <c r="Q45" s="23"/>
    </row>
    <row r="46" spans="1:18" ht="25.5" x14ac:dyDescent="0.2">
      <c r="A46" s="15" t="s">
        <v>29</v>
      </c>
      <c r="O46" s="14">
        <v>26</v>
      </c>
      <c r="P46" s="28">
        <v>329</v>
      </c>
      <c r="Q46" s="23"/>
    </row>
    <row r="47" spans="1:18" s="32" customFormat="1" ht="25.5" x14ac:dyDescent="0.2">
      <c r="A47" s="15" t="s">
        <v>32</v>
      </c>
      <c r="O47" s="14">
        <v>27</v>
      </c>
      <c r="P47" s="28">
        <v>19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9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Ставропольский'!P21+'г. Жигулевск'!P21</f>
        <v>25</v>
      </c>
      <c r="Q21" s="29">
        <f>'м.р. Ставропольский'!Q21+'г. Жигулевск'!Q21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Ставропольский'!P22+'г. Жигулевск'!P22</f>
        <v>36</v>
      </c>
      <c r="Q22" s="29">
        <f>'м.р. Ставропольский'!Q22+'г. Жигулевск'!Q22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Ставропольский'!P23+'г. Жигулевск'!P23</f>
        <v>0</v>
      </c>
      <c r="Q23" s="29">
        <f>'м.р. Ставропольский'!Q23+'г. Жигулевск'!Q23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Ставропольский'!P24+'г. Жигулевск'!P24</f>
        <v>36</v>
      </c>
      <c r="Q24" s="29">
        <f>'м.р. Ставропольский'!Q24+'г. Жигулевск'!Q24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Ставропольский'!P25+'г. Жигулевск'!P25</f>
        <v>36</v>
      </c>
      <c r="Q25" s="29">
        <f>'м.р. Ставропольский'!Q25+'г. Жигулевск'!Q25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Ставропольский'!P26+'г. Жигулевск'!P26</f>
        <v>36</v>
      </c>
      <c r="Q26" s="29">
        <f>'м.р. Ставропольский'!Q26+'г. Жигулевск'!Q26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Ставропольский'!P27+'г. Жигулевск'!P27</f>
        <v>36</v>
      </c>
      <c r="Q27" s="29">
        <f>'м.р. Ставропольский'!Q27+'г. Жигулевск'!Q27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Ставропольский'!P28+'г. Жигулевск'!P28</f>
        <v>36</v>
      </c>
      <c r="Q28" s="29">
        <f>'м.р. Ставропольский'!Q28+'г. Жигулевск'!Q28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Ставропольский'!P29+'г. Жигулевск'!P29</f>
        <v>25</v>
      </c>
      <c r="Q29" s="29">
        <f>'м.р. Ставропольский'!Q29+'г. Жигулевск'!Q29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Ставропольский'!P30+'г. Жигулевск'!P30</f>
        <v>17</v>
      </c>
      <c r="Q30" s="29">
        <f>'м.р. Ставропольский'!Q30+'г. Жигулевск'!Q30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Ставропольский'!P31+'г. Жигулевск'!P31</f>
        <v>27</v>
      </c>
      <c r="Q31" s="29">
        <f>'м.р. Ставропольский'!Q31+'г. Жигулевск'!Q31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Ставропольский'!P32+'г. Жигулевск'!P32</f>
        <v>28</v>
      </c>
      <c r="Q32" s="29">
        <f>'м.р. Ставропольский'!Q32+'г. Жигулевск'!Q32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Ставропольский'!P33+'г. Жигулевск'!P33</f>
        <v>13</v>
      </c>
      <c r="Q33" s="29">
        <f>'м.р. Ставропольский'!Q33+'г. Жигулевск'!Q33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Ставропольский'!P34+'г. Жигулевск'!P34</f>
        <v>15</v>
      </c>
      <c r="Q34" s="29">
        <f>'м.р. Ставропольский'!Q34+'г. Жигулевск'!Q34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Ставропольский'!P35+'г. Жигулевск'!P35</f>
        <v>36</v>
      </c>
      <c r="Q35" s="29">
        <f>'м.р. Ставропольский'!Q35+'г. Жигулевск'!Q35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Ставропольский'!P36+'г. Жигулевск'!P36</f>
        <v>17</v>
      </c>
      <c r="Q36" s="29">
        <f>'м.р. Ставропольский'!Q36+'г. Жигулевск'!Q36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Ставропольский'!P37+'г. Жигулевск'!P37</f>
        <v>0</v>
      </c>
      <c r="Q37" s="29">
        <f>'м.р. Ставропольский'!Q37+'г. Жигулевск'!Q37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Ставропольский'!P38+'г. Жигулевск'!P38</f>
        <v>17</v>
      </c>
      <c r="Q38" s="29">
        <f>'м.р. Ставропольский'!Q38+'г. Жигулевск'!Q38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Ставропольский'!P39+'г. Жигулевск'!P39</f>
        <v>9</v>
      </c>
      <c r="Q39" s="29">
        <f>'м.р. Ставропольский'!Q39+'г. Жигулевск'!Q39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Ставропольский'!P40+'г. Жигулевск'!P40</f>
        <v>1</v>
      </c>
      <c r="Q40" s="29">
        <f>'м.р. Ставропольский'!Q40+'г. Жигулевск'!Q40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Ставропольский'!P41+'г. Жигулевск'!P41</f>
        <v>21</v>
      </c>
      <c r="Q41" s="29">
        <f>'м.р. Ставропольский'!Q41+'г. Жигулевск'!Q41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Ставропольский'!P42+'г. Жигулевск'!P42</f>
        <v>28</v>
      </c>
      <c r="Q42" s="29">
        <f>'м.р. Ставропольский'!Q42+'г. Жигулевск'!Q42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Ставропольский'!P43+'г. Жигулевск'!P43</f>
        <v>859</v>
      </c>
      <c r="Q43" s="30"/>
    </row>
    <row r="44" spans="1:18" ht="25.5" x14ac:dyDescent="0.25">
      <c r="A44" s="15" t="s">
        <v>21</v>
      </c>
      <c r="O44" s="14">
        <v>24</v>
      </c>
      <c r="P44" s="29">
        <f>'м.р. Ставропольский'!P44+'г. Жигулевск'!P44</f>
        <v>146</v>
      </c>
      <c r="Q44" s="30"/>
    </row>
    <row r="45" spans="1:18" ht="15.75" x14ac:dyDescent="0.25">
      <c r="A45" s="15" t="s">
        <v>22</v>
      </c>
      <c r="O45" s="14">
        <v>25</v>
      </c>
      <c r="P45" s="29">
        <f>'м.р. Ставропольский'!P45+'г. Жигулевск'!P45</f>
        <v>304</v>
      </c>
      <c r="Q45" s="30"/>
    </row>
    <row r="46" spans="1:18" ht="25.5" x14ac:dyDescent="0.25">
      <c r="A46" s="15" t="s">
        <v>29</v>
      </c>
      <c r="O46" s="14">
        <v>26</v>
      </c>
      <c r="P46" s="29">
        <f>'м.р. Ставропольский'!P46+'г. Жигулевск'!P46</f>
        <v>791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Ставропольский'!P47+'г. Жигулевск'!P47</f>
        <v>36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20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4">
        <v>15</v>
      </c>
      <c r="Q21" s="28"/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4">
        <v>24</v>
      </c>
      <c r="Q22" s="28"/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4">
        <v>0</v>
      </c>
      <c r="Q23" s="28"/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4">
        <v>24</v>
      </c>
      <c r="Q24" s="28"/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4">
        <v>24</v>
      </c>
      <c r="Q25" s="28"/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4">
        <v>24</v>
      </c>
      <c r="Q26" s="28"/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4">
        <v>24</v>
      </c>
      <c r="Q27" s="28"/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4">
        <v>24</v>
      </c>
      <c r="Q28" s="28"/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4">
        <v>17</v>
      </c>
      <c r="Q29" s="28"/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4">
        <v>10</v>
      </c>
      <c r="Q30" s="28"/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4">
        <v>18</v>
      </c>
      <c r="Q31" s="28"/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4">
        <v>19</v>
      </c>
      <c r="Q32" s="28"/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4">
        <v>10</v>
      </c>
      <c r="Q33" s="28"/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4">
        <v>9</v>
      </c>
      <c r="Q34" s="28"/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4">
        <v>24</v>
      </c>
      <c r="Q35" s="28"/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4">
        <v>16</v>
      </c>
      <c r="Q36" s="28"/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4">
        <v>0</v>
      </c>
      <c r="Q37" s="28"/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4">
        <v>8</v>
      </c>
      <c r="Q38" s="28"/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4">
        <v>7</v>
      </c>
      <c r="Q39" s="28"/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4">
        <v>0</v>
      </c>
      <c r="Q40" s="28"/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4">
        <v>13</v>
      </c>
      <c r="Q41" s="28"/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4">
        <v>20</v>
      </c>
      <c r="Q42" s="34"/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44">
        <v>472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44">
        <v>97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44">
        <v>198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44">
        <v>487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44">
        <v>24</v>
      </c>
      <c r="Q47" s="33"/>
      <c r="S47" s="25"/>
      <c r="T47" s="25"/>
    </row>
    <row r="48" spans="1:20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xWindow="491" yWindow="333" count="2">
    <dataValidation allowBlank="1" sqref="Q21:Q46"/>
    <dataValidation type="whole" allowBlank="1" showInputMessage="1" showErrorMessage="1" errorTitle="Ошибка ввода" error="Попытка ввести данные отличные от числовых или целочисленных" sqref="P21:P4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Y36" sqref="Y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10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6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324</v>
      </c>
      <c r="Q43" s="22"/>
    </row>
    <row r="44" spans="1:18" ht="25.5" x14ac:dyDescent="0.2">
      <c r="A44" s="15" t="s">
        <v>21</v>
      </c>
      <c r="O44" s="14">
        <v>24</v>
      </c>
      <c r="P44" s="28">
        <v>86</v>
      </c>
      <c r="Q44" s="22"/>
    </row>
    <row r="45" spans="1:18" ht="15.75" x14ac:dyDescent="0.2">
      <c r="A45" s="15" t="s">
        <v>22</v>
      </c>
      <c r="O45" s="14">
        <v>25</v>
      </c>
      <c r="P45" s="28">
        <v>206</v>
      </c>
      <c r="Q45" s="22"/>
    </row>
    <row r="46" spans="1:18" ht="25.5" x14ac:dyDescent="0.2">
      <c r="A46" s="15" t="s">
        <v>29</v>
      </c>
      <c r="O46" s="14">
        <v>26</v>
      </c>
      <c r="P46" s="28">
        <v>206</v>
      </c>
      <c r="Q46" s="22"/>
    </row>
    <row r="47" spans="1:18" s="32" customFormat="1" ht="25.5" x14ac:dyDescent="0.2">
      <c r="A47" s="15" t="s">
        <v>32</v>
      </c>
      <c r="O47" s="14">
        <v>27</v>
      </c>
      <c r="P47" s="28">
        <v>10</v>
      </c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43:Q47 P21:P46"/>
    <dataValidation type="whole" allowBlank="1" showInputMessage="1" showErrorMessage="1" errorTitle="Ошибка ввода" error="Попытка ввести данные отличные от числовых или целочисленных" sqref="Q21:Q4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Q27" sqref="Q2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4">
        <v>10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4">
        <v>12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4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4">
        <v>12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4">
        <v>12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4">
        <v>12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4">
        <v>12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4">
        <v>12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4">
        <v>8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4">
        <v>7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4">
        <v>9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4">
        <v>9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4">
        <v>3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4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4">
        <v>12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4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4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4">
        <v>9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4">
        <v>2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4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4">
        <v>8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4">
        <v>8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44">
        <v>387</v>
      </c>
      <c r="Q43" s="26"/>
    </row>
    <row r="44" spans="1:18" ht="25.5" x14ac:dyDescent="0.2">
      <c r="A44" s="15" t="s">
        <v>21</v>
      </c>
      <c r="O44" s="14">
        <v>24</v>
      </c>
      <c r="P44" s="44">
        <v>49</v>
      </c>
      <c r="Q44" s="26"/>
    </row>
    <row r="45" spans="1:18" ht="15.75" x14ac:dyDescent="0.2">
      <c r="A45" s="15" t="s">
        <v>22</v>
      </c>
      <c r="O45" s="14">
        <v>25</v>
      </c>
      <c r="P45" s="44">
        <v>106</v>
      </c>
      <c r="Q45" s="26"/>
    </row>
    <row r="46" spans="1:18" ht="25.5" x14ac:dyDescent="0.2">
      <c r="A46" s="15" t="s">
        <v>29</v>
      </c>
      <c r="O46" s="14">
        <v>26</v>
      </c>
      <c r="P46" s="44">
        <v>304</v>
      </c>
      <c r="Q46" s="26"/>
    </row>
    <row r="47" spans="1:18" s="32" customFormat="1" ht="25.5" x14ac:dyDescent="0.2">
      <c r="A47" s="15" t="s">
        <v>32</v>
      </c>
      <c r="O47" s="14">
        <v>27</v>
      </c>
      <c r="P47" s="44">
        <v>12</v>
      </c>
      <c r="Q47" s="33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21:Q46"/>
    <dataValidation type="whole" allowBlank="1" showInputMessage="1" showErrorMessage="1" errorTitle="Ошибка ввода" error="Попытка ввести данные отличные от числовых или целочисленных" sqref="P21:P4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Алексеевский'!P21+'м.р. Борский'!P21+'м.р. Нефтегорский'!P21</f>
        <v>10</v>
      </c>
      <c r="Q21" s="29">
        <f>'м.р. Алексеевский'!Q21+'м.р. Борский'!Q21+'м.р. Нефтегорский'!Q21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Алексеевский'!P22+'м.р. Борский'!P22+'м.р. Нефтегорский'!P22</f>
        <v>21</v>
      </c>
      <c r="Q22" s="29">
        <f>'м.р. Алексеевский'!Q22+'м.р. Борский'!Q22+'м.р. Нефтегорский'!Q22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Алексеевский'!P23+'м.р. Борский'!P23+'м.р. Нефтегорский'!P23</f>
        <v>0</v>
      </c>
      <c r="Q23" s="29">
        <f>'м.р. Алексеевский'!Q23+'м.р. Борский'!Q23+'м.р. Нефтегорский'!Q23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Алексеевский'!P24+'м.р. Борский'!P24+'м.р. Нефтегорский'!P24</f>
        <v>21</v>
      </c>
      <c r="Q24" s="29">
        <f>'м.р. Алексеевский'!Q24+'м.р. Борский'!Q24+'м.р. Нефтегорский'!Q24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Алексеевский'!P25+'м.р. Борский'!P25+'м.р. Нефтегорский'!P25</f>
        <v>21</v>
      </c>
      <c r="Q25" s="29">
        <f>'м.р. Алексеевский'!Q25+'м.р. Борский'!Q25+'м.р. Нефтегорский'!Q25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Алексеевский'!P26+'м.р. Борский'!P26+'м.р. Нефтегорский'!P26</f>
        <v>21</v>
      </c>
      <c r="Q26" s="29">
        <f>'м.р. Алексеевский'!Q26+'м.р. Борский'!Q26+'м.р. Нефтегорский'!Q26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Алексеевский'!P27+'м.р. Борский'!P27+'м.р. Нефтегорский'!P27</f>
        <v>21</v>
      </c>
      <c r="Q27" s="29">
        <f>'м.р. Алексеевский'!Q27+'м.р. Борский'!Q27+'м.р. Нефтегорский'!Q27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Алексеевский'!P28+'м.р. Борский'!P28+'м.р. Нефтегорский'!P28</f>
        <v>21</v>
      </c>
      <c r="Q28" s="29">
        <f>'м.р. Алексеевский'!Q28+'м.р. Борский'!Q28+'м.р. Нефтегорский'!Q28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Алексеевский'!P29+'м.р. Борский'!P29+'м.р. Нефтегорский'!P29</f>
        <v>12</v>
      </c>
      <c r="Q29" s="29">
        <f>'м.р. Алексеевский'!Q29+'м.р. Борский'!Q29+'м.р. Нефтегорский'!Q29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Алексеевский'!P30+'м.р. Борский'!P30+'м.р. Нефтегорский'!P30</f>
        <v>5</v>
      </c>
      <c r="Q30" s="29">
        <f>'м.р. Алексеевский'!Q30+'м.р. Борский'!Q30+'м.р. Нефтегорский'!Q30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Алексеевский'!P31+'м.р. Борский'!P31+'м.р. Нефтегорский'!P31</f>
        <v>19</v>
      </c>
      <c r="Q31" s="29">
        <f>'м.р. Алексеевский'!Q31+'м.р. Борский'!Q31+'м.р. Нефтегорский'!Q31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Алексеевский'!P32+'м.р. Борский'!P32+'м.р. Нефтегорский'!P32</f>
        <v>2</v>
      </c>
      <c r="Q32" s="29">
        <f>'м.р. Алексеевский'!Q32+'м.р. Борский'!Q32+'м.р. Нефтегорский'!Q32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Алексеевский'!P33+'м.р. Борский'!P33+'м.р. Нефтегорский'!P33</f>
        <v>21</v>
      </c>
      <c r="Q33" s="29">
        <f>'м.р. Алексеевский'!Q33+'м.р. Борский'!Q33+'м.р. Нефтегорский'!Q33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Алексеевский'!P34+'м.р. Борский'!P34+'м.р. Нефтегорский'!P34</f>
        <v>17</v>
      </c>
      <c r="Q34" s="29">
        <f>'м.р. Алексеевский'!Q34+'м.р. Борский'!Q34+'м.р. Нефтегорский'!Q34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Алексеевский'!P35+'м.р. Борский'!P35+'м.р. Нефтегорский'!P35</f>
        <v>21</v>
      </c>
      <c r="Q35" s="29">
        <f>'м.р. Алексеевский'!Q35+'м.р. Борский'!Q35+'м.р. Нефтегорский'!Q35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Алексеевский'!P36+'м.р. Борский'!P36+'м.р. Нефтегорский'!P36</f>
        <v>10</v>
      </c>
      <c r="Q36" s="29">
        <f>'м.р. Алексеевский'!Q36+'м.р. Борский'!Q36+'м.р. Нефтегорский'!Q36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Алексеевский'!P37+'м.р. Борский'!P37+'м.р. Нефтегорский'!P37</f>
        <v>1</v>
      </c>
      <c r="Q37" s="29">
        <f>'м.р. Алексеевский'!Q37+'м.р. Борский'!Q37+'м.р. Нефтегорский'!Q37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Алексеевский'!P38+'м.р. Борский'!P38+'м.р. Нефтегорский'!P38</f>
        <v>7</v>
      </c>
      <c r="Q38" s="29">
        <f>'м.р. Алексеевский'!Q38+'м.р. Борский'!Q38+'м.р. Нефтегорский'!Q38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Алексеевский'!P39+'м.р. Борский'!P39+'м.р. Нефтегорский'!P39</f>
        <v>4</v>
      </c>
      <c r="Q39" s="29">
        <f>'м.р. Алексеевский'!Q39+'м.р. Борский'!Q39+'м.р. Нефтегорский'!Q39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Алексеевский'!P40+'м.р. Борский'!P40+'м.р. Нефтегорский'!P40</f>
        <v>2</v>
      </c>
      <c r="Q40" s="29">
        <f>'м.р. Алексеевский'!Q40+'м.р. Борский'!Q40+'м.р. Нефтегорский'!Q40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Алексеевский'!P41+'м.р. Борский'!P41+'м.р. Нефтегорский'!P41</f>
        <v>9</v>
      </c>
      <c r="Q41" s="29">
        <f>'м.р. Алексеевский'!Q41+'м.р. Борский'!Q41+'м.р. Нефтегорский'!Q41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Алексеевский'!P42+'м.р. Борский'!P42+'м.р. Нефтегорский'!P42</f>
        <v>14</v>
      </c>
      <c r="Q42" s="29">
        <f>'м.р. Алексеевский'!Q42+'м.р. Борский'!Q42+'м.р. Нефтегорский'!Q42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Алексеевский'!P43+'м.р. Борский'!P43+'м.р. Нефтегорский'!P43</f>
        <v>521</v>
      </c>
      <c r="Q43" s="30"/>
    </row>
    <row r="44" spans="1:18" ht="25.5" x14ac:dyDescent="0.25">
      <c r="A44" s="15" t="s">
        <v>21</v>
      </c>
      <c r="O44" s="14">
        <v>24</v>
      </c>
      <c r="P44" s="29">
        <f>'м.р. Алексеевский'!P44+'м.р. Борский'!P44+'м.р. Нефтегорский'!P44</f>
        <v>105</v>
      </c>
      <c r="Q44" s="30"/>
    </row>
    <row r="45" spans="1:18" ht="15.75" x14ac:dyDescent="0.25">
      <c r="A45" s="15" t="s">
        <v>22</v>
      </c>
      <c r="O45" s="14">
        <v>25</v>
      </c>
      <c r="P45" s="29">
        <f>'м.р. Алексеевский'!P45+'м.р. Борский'!P45+'м.р. Нефтегорский'!P45</f>
        <v>207</v>
      </c>
      <c r="Q45" s="30"/>
    </row>
    <row r="46" spans="1:18" ht="25.5" x14ac:dyDescent="0.25">
      <c r="A46" s="15" t="s">
        <v>29</v>
      </c>
      <c r="O46" s="14">
        <v>26</v>
      </c>
      <c r="P46" s="29">
        <f>'м.р. Алексеевский'!P46+'м.р. Борский'!P46+'м.р. Нефтегорский'!P46</f>
        <v>444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Алексеевский'!P47+'м.р. Борский'!P47+'м.р. Нефтегорский'!P47</f>
        <v>21</v>
      </c>
      <c r="Q47" s="30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9" sqref="X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0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120</v>
      </c>
      <c r="Q43" s="26"/>
    </row>
    <row r="44" spans="1:18" ht="25.5" x14ac:dyDescent="0.2">
      <c r="A44" s="15" t="s">
        <v>21</v>
      </c>
      <c r="O44" s="14">
        <v>24</v>
      </c>
      <c r="P44" s="28">
        <v>28</v>
      </c>
      <c r="Q44" s="26"/>
    </row>
    <row r="45" spans="1:18" ht="15.75" x14ac:dyDescent="0.2">
      <c r="A45" s="15" t="s">
        <v>22</v>
      </c>
      <c r="O45" s="14">
        <v>25</v>
      </c>
      <c r="P45" s="28">
        <v>43</v>
      </c>
      <c r="Q45" s="26"/>
    </row>
    <row r="46" spans="1:18" ht="25.5" x14ac:dyDescent="0.2">
      <c r="A46" s="15" t="s">
        <v>29</v>
      </c>
      <c r="O46" s="14">
        <v>26</v>
      </c>
      <c r="P46" s="28">
        <v>146</v>
      </c>
      <c r="Q46" s="27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35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7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7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7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7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7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7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5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0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7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4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212</v>
      </c>
      <c r="Q43" s="26"/>
    </row>
    <row r="44" spans="1:18" ht="25.5" x14ac:dyDescent="0.2">
      <c r="A44" s="15" t="s">
        <v>21</v>
      </c>
      <c r="O44" s="14">
        <v>24</v>
      </c>
      <c r="P44" s="28">
        <v>35</v>
      </c>
      <c r="Q44" s="26"/>
    </row>
    <row r="45" spans="1:18" ht="15.75" x14ac:dyDescent="0.2">
      <c r="A45" s="15" t="s">
        <v>22</v>
      </c>
      <c r="O45" s="14">
        <v>25</v>
      </c>
      <c r="P45" s="28">
        <v>70</v>
      </c>
      <c r="Q45" s="26"/>
    </row>
    <row r="46" spans="1:18" ht="25.5" x14ac:dyDescent="0.2">
      <c r="A46" s="15" t="s">
        <v>29</v>
      </c>
      <c r="O46" s="14">
        <v>26</v>
      </c>
      <c r="P46" s="28">
        <v>141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7</v>
      </c>
      <c r="Q47" s="35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8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8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8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8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8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8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8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8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8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8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4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189</v>
      </c>
      <c r="Q43" s="27"/>
    </row>
    <row r="44" spans="1:18" ht="25.5" x14ac:dyDescent="0.2">
      <c r="A44" s="15" t="s">
        <v>21</v>
      </c>
      <c r="O44" s="14">
        <v>24</v>
      </c>
      <c r="P44" s="28">
        <v>42</v>
      </c>
      <c r="Q44" s="26"/>
    </row>
    <row r="45" spans="1:18" ht="15.75" x14ac:dyDescent="0.2">
      <c r="A45" s="15" t="s">
        <v>22</v>
      </c>
      <c r="O45" s="14">
        <v>25</v>
      </c>
      <c r="P45" s="28">
        <v>94</v>
      </c>
      <c r="Q45" s="26"/>
    </row>
    <row r="46" spans="1:18" ht="25.5" x14ac:dyDescent="0.2">
      <c r="A46" s="15" t="s">
        <v>29</v>
      </c>
      <c r="O46" s="14">
        <v>26</v>
      </c>
      <c r="P46" s="28">
        <v>157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8</v>
      </c>
      <c r="Q47" s="35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Безенчукский'!P21+'м.р. Красноармейский'!P21+'м.р. Пестравский'!P21+'м.р.  Приволжский'!P21+'м.р. Хворостянский'!P21+'г. Чапаевск'!P21</f>
        <v>55</v>
      </c>
      <c r="Q21" s="29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Безенчукский'!P23+'м.р. Красноармейский'!P23+'м.р. Пестравский'!P23+'м.р.  Приволжский'!P23+'м.р. Хворостянский'!P23+'г. Чапаевск'!P23</f>
        <v>1</v>
      </c>
      <c r="Q23" s="29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Безенчукский'!P24+'м.р. Красноармейский'!P24+'м.р. Пестравский'!P24+'м.р.  Приволжский'!P24+'м.р. Хворостянский'!P24+'г. Чапаевск'!P24</f>
        <v>73</v>
      </c>
      <c r="Q24" s="29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Безенчукский'!P25+'м.р. Красноармейский'!P25+'м.р. Пестравский'!P25+'м.р.  Приволжский'!P25+'м.р. Хворостянский'!P25+'г. Чапаевск'!P25</f>
        <v>73</v>
      </c>
      <c r="Q25" s="29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69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Безенчукский'!P27+'м.р. Красноармейский'!P27+'м.р. Пестравский'!P27+'м.р.  Приволжский'!P27+'м.р. Хворостянский'!P27+'г. Чапаевск'!P27</f>
        <v>69</v>
      </c>
      <c r="Q27" s="29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Безенчукский'!P28+'м.р. Красноармейский'!P28+'м.р. Пестравский'!P28+'м.р.  Приволжский'!P28+'м.р. Хворостянский'!P28+'г. Чапаевск'!P28</f>
        <v>70</v>
      </c>
      <c r="Q28" s="29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Безенчукский'!P29+'м.р. Красноармейский'!P29+'м.р. Пестравский'!P29+'м.р.  Приволжский'!P29+'м.р. Хворостянский'!P29+'г. Чапаевск'!P29</f>
        <v>70</v>
      </c>
      <c r="Q29" s="29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9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Безенчукский'!P31+'м.р. Красноармейский'!P31+'м.р. Пестравский'!P31+'м.р.  Приволжский'!P31+'м.р. Хворостянский'!P31+'г. Чапаевск'!P31</f>
        <v>70</v>
      </c>
      <c r="Q31" s="29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Безенчукский'!P32+'м.р. Красноармейский'!P32+'м.р. Пестравский'!P32+'м.р.  Приволжский'!P32+'м.р. Хворостянский'!P32+'г. Чапаевск'!P32</f>
        <v>72</v>
      </c>
      <c r="Q32" s="29">
        <f>'м.р. Безенчукский'!Q32+'м.р. Красноармейский'!Q32+'м.р. Пестравский'!Q32+'м.р.  Приволжский'!Q32+'м.р. Хворостянский'!Q32+'г. Чапаевск'!Q32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Безенчукский'!P33+'м.р. Красноармейский'!P33+'м.р. Пестравский'!P33+'м.р.  Приволжский'!P33+'м.р. Хворостянский'!P33+'г. Чапаевск'!P33</f>
        <v>70</v>
      </c>
      <c r="Q33" s="29">
        <f>'м.р. Безенчукский'!Q33+'м.р. Красноармейский'!Q33+'м.р. Пестравский'!Q33+'м.р.  Приволжский'!Q33+'м.р. Хворостянский'!Q33+'г. Чапаевск'!Q33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Безенчукский'!P34+'м.р. Красноармейский'!P34+'м.р. Пестравский'!P34+'м.р.  Приволжский'!P34+'м.р. Хворостянский'!P34+'г. Чапаевск'!P34</f>
        <v>68</v>
      </c>
      <c r="Q34" s="29">
        <f>'м.р. Безенчукский'!Q34+'м.р. Красноармейский'!Q34+'м.р. Пестравский'!Q34+'м.р.  Приволжский'!Q34+'м.р. Хворостянский'!Q34+'г. Чапаевск'!Q34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Безенчукский'!P35+'м.р. Красноармейский'!P35+'м.р. Пестравский'!P35+'м.р.  Приволжский'!P35+'м.р. Хворостянский'!P35+'г. Чапаевск'!P35</f>
        <v>73</v>
      </c>
      <c r="Q35" s="29">
        <f>'м.р. Безенчукский'!Q35+'м.р. Красноармейский'!Q35+'м.р. Пестравский'!Q35+'м.р.  Приволжский'!Q35+'м.р. Хворостянский'!Q35+'г. Чапаевск'!Q35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Безенчукский'!P36+'м.р. Красноармейский'!P36+'м.р. Пестравский'!P36+'м.р.  Приволжский'!P36+'м.р. Хворостянский'!P36+'г. Чапаевск'!P36</f>
        <v>41</v>
      </c>
      <c r="Q36" s="29">
        <f>'м.р. Безенчукский'!Q36+'м.р. Красноармейский'!Q36+'м.р. Пестравский'!Q36+'м.р.  Приволжский'!Q36+'м.р. Хворостянский'!Q36+'г. Чапаевск'!Q36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Безенчукский'!P37+'м.р. Красноармейский'!P37+'м.р. Пестравский'!P37+'м.р.  Приволжский'!P37+'м.р. Хворостянский'!P37+'г. Чапаевск'!P37</f>
        <v>5</v>
      </c>
      <c r="Q37" s="29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Безенчукский'!P38+'м.р. Красноармейский'!P38+'м.р. Пестравский'!P38+'м.р.  Приволжский'!P38+'м.р. Хворостянский'!P38+'г. Чапаевск'!P38</f>
        <v>39</v>
      </c>
      <c r="Q38" s="29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Безенчукский'!P39+'м.р. Красноармейский'!P39+'м.р. Пестравский'!P39+'м.р.  Приволжский'!P39+'м.р. Хворостянский'!P39+'г. Чапаевск'!P39</f>
        <v>47</v>
      </c>
      <c r="Q39" s="29">
        <f>'м.р. Безенчукский'!Q39+'м.р. Красноармейский'!Q39+'м.р. Пестравский'!Q39+'м.р.  Приволжский'!Q39+'м.р. Хворостянский'!Q39+'г. Чапаевск'!Q39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Безенчукский'!P40+'м.р. Красноармейский'!P40+'м.р. Пестравский'!P40+'м.р.  Приволжский'!P40+'м.р. Хворостянский'!P40+'г. Чапаевск'!P40</f>
        <v>22</v>
      </c>
      <c r="Q40" s="29">
        <f>'м.р. Безенчукский'!Q40+'м.р. Красноармейский'!Q40+'м.р. Пестравский'!Q40+'м.р.  Приволжский'!Q40+'м.р. Хворостянский'!Q40+'г. Чапаевск'!Q40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Безенчукский'!P41+'м.р. Красноармейский'!P41+'м.р. Пестравский'!P41+'м.р.  Приволжский'!P41+'м.р. Хворостянский'!P41+'г. Чапаевск'!P41</f>
        <v>70</v>
      </c>
      <c r="Q41" s="29">
        <f>'м.р. Безенчукский'!Q41+'м.р. Красноармейский'!Q41+'м.р. Пестравский'!Q41+'м.р.  Приволжский'!Q41+'м.р. Хворостянский'!Q41+'г. Чапаевск'!Q41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Безенчукский'!P42+'м.р. Красноармейский'!P42+'м.р. Пестравский'!P42+'м.р.  Приволжский'!P42+'м.р. Хворостянский'!P42+'г. Чапаевск'!P42</f>
        <v>30</v>
      </c>
      <c r="Q42" s="29">
        <f>'м.р. Безенчукский'!Q42+'м.р. Красноармейский'!Q42+'м.р. Пестравский'!Q42+'м.р.  Приволжский'!Q42+'м.р. Хворостянский'!Q42+'г. Чапаевск'!Q42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Безенчукский'!P43+'м.р. Красноармейский'!P43+'м.р. Пестравский'!P43+'м.р.  Приволжский'!P43+'м.р. Хворостянский'!P43+'г. Чапаевск'!P43</f>
        <v>1534</v>
      </c>
      <c r="Q43" s="30"/>
    </row>
    <row r="44" spans="1:18" ht="25.5" x14ac:dyDescent="0.25">
      <c r="A44" s="15" t="s">
        <v>21</v>
      </c>
      <c r="O44" s="14">
        <v>24</v>
      </c>
      <c r="P44" s="29">
        <f>'м.р. Безенчукский'!P44+'м.р. Красноармейский'!P44+'м.р. Пестравский'!P44+'м.р.  Приволжский'!P44+'м.р. Хворостянский'!P44+'г. Чапаевск'!P44</f>
        <v>512</v>
      </c>
      <c r="Q44" s="30"/>
    </row>
    <row r="45" spans="1:18" ht="15.75" x14ac:dyDescent="0.25">
      <c r="A45" s="15" t="s">
        <v>22</v>
      </c>
      <c r="O45" s="14">
        <v>25</v>
      </c>
      <c r="P45" s="29">
        <f>'м.р. Безенчукский'!P45+'м.р. Красноармейский'!P45+'м.р. Пестравский'!P45+'м.р.  Приволжский'!P45+'м.р. Хворостянский'!P45+'г. Чапаевск'!P45</f>
        <v>532</v>
      </c>
      <c r="Q45" s="30"/>
    </row>
    <row r="46" spans="1:18" ht="25.5" x14ac:dyDescent="0.25">
      <c r="A46" s="15" t="s">
        <v>29</v>
      </c>
      <c r="O46" s="14">
        <v>26</v>
      </c>
      <c r="P46" s="29">
        <f>'м.р. Безенчукский'!P46+'м.р. Красноармейский'!P46+'м.р. Пестравский'!P46+'м.р.  Приволжский'!P46+'м.р. Хворостянский'!P46+'г. Чапаевск'!P46</f>
        <v>1454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Безенчукский'!P47+'м.р. Красноармейский'!P47+'м.р. Пестравский'!P47+'м.р.  Приволжский'!P47+'м.р. Хворостянский'!P47+'г. Чапаевск'!P47</f>
        <v>73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7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16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16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16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15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15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15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15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16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15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16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15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15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16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5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5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10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4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14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8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318</v>
      </c>
      <c r="Q43" s="26"/>
    </row>
    <row r="44" spans="1:18" ht="25.5" x14ac:dyDescent="0.25">
      <c r="A44" s="15" t="s">
        <v>21</v>
      </c>
      <c r="O44" s="14">
        <v>24</v>
      </c>
      <c r="P44" s="29">
        <v>95</v>
      </c>
      <c r="Q44" s="26"/>
    </row>
    <row r="45" spans="1:18" ht="15.75" x14ac:dyDescent="0.25">
      <c r="A45" s="15" t="s">
        <v>22</v>
      </c>
      <c r="O45" s="14">
        <v>25</v>
      </c>
      <c r="P45" s="29">
        <v>132</v>
      </c>
      <c r="Q45" s="26"/>
    </row>
    <row r="46" spans="1:18" ht="25.5" x14ac:dyDescent="0.25">
      <c r="A46" s="15" t="s">
        <v>29</v>
      </c>
      <c r="O46" s="14">
        <v>26</v>
      </c>
      <c r="P46" s="29">
        <v>287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16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6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9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11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11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11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10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10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10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10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11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10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11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10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10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11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9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0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4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1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10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5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246</v>
      </c>
      <c r="Q43" s="26"/>
    </row>
    <row r="44" spans="1:18" ht="25.5" x14ac:dyDescent="0.25">
      <c r="A44" s="15" t="s">
        <v>21</v>
      </c>
      <c r="O44" s="14">
        <v>24</v>
      </c>
      <c r="P44" s="29">
        <v>65</v>
      </c>
      <c r="Q44" s="26"/>
    </row>
    <row r="45" spans="1:18" ht="15.75" x14ac:dyDescent="0.25">
      <c r="A45" s="15" t="s">
        <v>22</v>
      </c>
      <c r="O45" s="14">
        <v>25</v>
      </c>
      <c r="P45" s="29">
        <v>56</v>
      </c>
      <c r="Q45" s="26"/>
    </row>
    <row r="46" spans="1:18" ht="25.5" x14ac:dyDescent="0.25">
      <c r="A46" s="15" t="s">
        <v>29</v>
      </c>
      <c r="O46" s="14">
        <v>26</v>
      </c>
      <c r="P46" s="29">
        <v>188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11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7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9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9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9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9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9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9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9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9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9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9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9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9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9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4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2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1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3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1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9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0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187</v>
      </c>
      <c r="Q43" s="26"/>
    </row>
    <row r="44" spans="1:18" ht="25.5" x14ac:dyDescent="0.25">
      <c r="A44" s="15" t="s">
        <v>21</v>
      </c>
      <c r="O44" s="14">
        <v>24</v>
      </c>
      <c r="P44" s="29">
        <v>54</v>
      </c>
      <c r="Q44" s="26"/>
    </row>
    <row r="45" spans="1:18" ht="15.75" x14ac:dyDescent="0.25">
      <c r="A45" s="15" t="s">
        <v>22</v>
      </c>
      <c r="O45" s="14">
        <v>25</v>
      </c>
      <c r="P45" s="29">
        <v>60</v>
      </c>
      <c r="Q45" s="26"/>
    </row>
    <row r="46" spans="1:18" ht="25.5" x14ac:dyDescent="0.25">
      <c r="A46" s="15" t="s">
        <v>29</v>
      </c>
      <c r="O46" s="14">
        <v>26</v>
      </c>
      <c r="P46" s="29">
        <v>206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9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4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8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12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12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12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11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11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12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12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12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12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11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12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11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12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12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7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2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12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8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260</v>
      </c>
      <c r="Q43" s="26"/>
    </row>
    <row r="44" spans="1:18" ht="25.5" x14ac:dyDescent="0.25">
      <c r="A44" s="15" t="s">
        <v>21</v>
      </c>
      <c r="O44" s="14">
        <v>24</v>
      </c>
      <c r="P44" s="29">
        <v>128</v>
      </c>
      <c r="Q44" s="26"/>
    </row>
    <row r="45" spans="1:18" ht="15.75" x14ac:dyDescent="0.25">
      <c r="A45" s="15" t="s">
        <v>22</v>
      </c>
      <c r="O45" s="14">
        <v>25</v>
      </c>
      <c r="P45" s="29">
        <v>63</v>
      </c>
      <c r="Q45" s="26"/>
    </row>
    <row r="46" spans="1:18" ht="25.5" x14ac:dyDescent="0.25">
      <c r="A46" s="15" t="s">
        <v>29</v>
      </c>
      <c r="O46" s="14">
        <v>26</v>
      </c>
      <c r="P46" s="29">
        <v>209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12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11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6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/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/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/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313</v>
      </c>
      <c r="Q43" s="22"/>
    </row>
    <row r="44" spans="1:18" ht="25.5" x14ac:dyDescent="0.2">
      <c r="A44" s="15" t="s">
        <v>21</v>
      </c>
      <c r="O44" s="14">
        <v>24</v>
      </c>
      <c r="P44" s="28">
        <v>50</v>
      </c>
      <c r="Q44" s="22"/>
    </row>
    <row r="45" spans="1:18" ht="15.75" x14ac:dyDescent="0.2">
      <c r="A45" s="15" t="s">
        <v>22</v>
      </c>
      <c r="O45" s="14">
        <v>25</v>
      </c>
      <c r="P45" s="28">
        <v>91</v>
      </c>
      <c r="Q45" s="22"/>
    </row>
    <row r="46" spans="1:18" ht="25.5" x14ac:dyDescent="0.2">
      <c r="A46" s="15" t="s">
        <v>29</v>
      </c>
      <c r="O46" s="14">
        <v>26</v>
      </c>
      <c r="P46" s="28">
        <v>261</v>
      </c>
      <c r="Q46" s="22"/>
    </row>
    <row r="47" spans="1:18" s="32" customFormat="1" ht="25.5" x14ac:dyDescent="0.2">
      <c r="A47" s="15" t="s">
        <v>32</v>
      </c>
      <c r="O47" s="14">
        <v>27</v>
      </c>
      <c r="P47" s="28">
        <v>19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2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9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10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10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10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9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9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9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9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10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9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10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9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9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10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9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0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7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6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10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3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144</v>
      </c>
      <c r="Q43" s="26"/>
    </row>
    <row r="44" spans="1:18" ht="25.5" x14ac:dyDescent="0.25">
      <c r="A44" s="15" t="s">
        <v>21</v>
      </c>
      <c r="O44" s="14">
        <v>24</v>
      </c>
      <c r="P44" s="29">
        <v>43</v>
      </c>
      <c r="Q44" s="26"/>
    </row>
    <row r="45" spans="1:18" ht="15.75" x14ac:dyDescent="0.25">
      <c r="A45" s="15" t="s">
        <v>22</v>
      </c>
      <c r="O45" s="14">
        <v>25</v>
      </c>
      <c r="P45" s="29">
        <v>38</v>
      </c>
      <c r="Q45" s="26"/>
    </row>
    <row r="46" spans="1:18" ht="25.5" x14ac:dyDescent="0.25">
      <c r="A46" s="15" t="s">
        <v>29</v>
      </c>
      <c r="O46" s="14">
        <v>26</v>
      </c>
      <c r="P46" s="29">
        <v>164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10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33" sqref="P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15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15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1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15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15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15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15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15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15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15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15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15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15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14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15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2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15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10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8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15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6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379</v>
      </c>
      <c r="Q43" s="26"/>
    </row>
    <row r="44" spans="1:18" ht="25.5" x14ac:dyDescent="0.25">
      <c r="A44" s="15" t="s">
        <v>21</v>
      </c>
      <c r="O44" s="14">
        <v>24</v>
      </c>
      <c r="P44" s="29">
        <v>127</v>
      </c>
      <c r="Q44" s="26"/>
    </row>
    <row r="45" spans="1:18" ht="15.75" x14ac:dyDescent="0.25">
      <c r="A45" s="15" t="s">
        <v>22</v>
      </c>
      <c r="O45" s="14">
        <v>25</v>
      </c>
      <c r="P45" s="29">
        <v>183</v>
      </c>
      <c r="Q45" s="26"/>
    </row>
    <row r="46" spans="1:18" ht="25.5" x14ac:dyDescent="0.25">
      <c r="A46" s="15" t="s">
        <v>29</v>
      </c>
      <c r="O46" s="14">
        <v>26</v>
      </c>
      <c r="P46" s="29">
        <v>400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15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U45" sqref="U4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Большеглушицкий'!P21+'м.р. Большечерниговский'!P21</f>
        <v>12</v>
      </c>
      <c r="Q21" s="29">
        <f>'м.р. Большеглушицкий'!Q21+'м.р. Большечерниговский'!Q21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Большеглушицкий'!P22+'м.р. Большечерниговский'!P22</f>
        <v>23</v>
      </c>
      <c r="Q22" s="29">
        <f>'м.р. Большеглушицкий'!Q22+'м.р. Большечерниговский'!Q22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Большеглушицкий'!P23+'м.р. Большечерниговский'!P23</f>
        <v>0</v>
      </c>
      <c r="Q23" s="29">
        <f>'м.р. Большеглушицкий'!Q23+'м.р. Большечерниговский'!Q23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Большеглушицкий'!P24+'м.р. Большечерниговский'!P24</f>
        <v>23</v>
      </c>
      <c r="Q24" s="29">
        <f>'м.р. Большеглушицкий'!Q24+'м.р. Большечерниговский'!Q24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Большеглушицкий'!P25+'м.р. Большечерниговский'!P25</f>
        <v>23</v>
      </c>
      <c r="Q25" s="29">
        <f>'м.р. Большеглушицкий'!Q25+'м.р. Большечерниговский'!Q25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Большеглушицкий'!P26+'м.р. Большечерниговский'!P26</f>
        <v>23</v>
      </c>
      <c r="Q26" s="29">
        <f>'м.р. Большеглушицкий'!Q26+'м.р. Большечерниговский'!Q26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Большеглушицкий'!P27+'м.р. Большечерниговский'!P27</f>
        <v>23</v>
      </c>
      <c r="Q27" s="29">
        <f>'м.р. Большеглушицкий'!Q27+'м.р. Большечерниговский'!Q27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Большеглушицкий'!P28+'м.р. Большечерниговский'!P28</f>
        <v>23</v>
      </c>
      <c r="Q28" s="29">
        <f>'м.р. Большеглушицкий'!Q28+'м.р. Большечерниговский'!Q28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Большеглушицкий'!P29+'м.р. Большечерниговский'!P29</f>
        <v>22</v>
      </c>
      <c r="Q29" s="29">
        <f>'м.р. Большеглушицкий'!Q29+'м.р. Большечерниговский'!Q29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Большеглушицкий'!P30+'м.р. Большечерниговский'!P30</f>
        <v>14</v>
      </c>
      <c r="Q30" s="29">
        <f>'м.р. Большеглушицкий'!Q30+'м.р. Большечерниговский'!Q30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Большеглушицкий'!P31+'м.р. Большечерниговский'!P31</f>
        <v>23</v>
      </c>
      <c r="Q31" s="29">
        <f>'м.р. Большеглушицкий'!Q31+'м.р. Большечерниговский'!Q31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Большеглушицкий'!P32+'м.р. Большечерниговский'!P32</f>
        <v>11</v>
      </c>
      <c r="Q32" s="29">
        <f>'м.р. Большеглушицкий'!Q32+'м.р. Большечерниговский'!Q32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Большеглушицкий'!P33+'м.р. Большечерниговский'!P33</f>
        <v>23</v>
      </c>
      <c r="Q33" s="29">
        <f>'м.р. Большеглушицкий'!Q33+'м.р. Большечерниговский'!Q33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Большеглушицкий'!P34+'м.р. Большечерниговский'!P34</f>
        <v>21</v>
      </c>
      <c r="Q34" s="29">
        <f>'м.р. Большеглушицкий'!Q34+'м.р. Большечерниговский'!Q34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Большеглушицкий'!P35+'м.р. Большечерниговский'!P35</f>
        <v>21</v>
      </c>
      <c r="Q35" s="29">
        <f>'м.р. Большеглушицкий'!Q35+'м.р. Большечерниговский'!Q35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Большеглушицкий'!P36+'м.р. Большечерниговский'!P36</f>
        <v>14</v>
      </c>
      <c r="Q36" s="29">
        <f>'м.р. Большеглушицкий'!Q36+'м.р. Большечерниговский'!Q36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Большеглушицкий'!P37+'м.р. Большечерниговский'!P37</f>
        <v>0</v>
      </c>
      <c r="Q37" s="29">
        <f>'м.р. Большеглушицкий'!Q37+'м.р. Большечерниговский'!Q37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Большеглушицкий'!P38+'м.р. Большечерниговский'!P38</f>
        <v>5</v>
      </c>
      <c r="Q38" s="29">
        <f>'м.р. Большеглушицкий'!Q38+'м.р. Большечерниговский'!Q38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Большеглушицкий'!P39+'м.р. Большечерниговский'!P39</f>
        <v>1</v>
      </c>
      <c r="Q39" s="29">
        <f>'м.р. Большеглушицкий'!Q39+'м.р. Большечерниговский'!Q39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Большеглушицкий'!P40+'м.р. Большечерниговский'!P40</f>
        <v>1</v>
      </c>
      <c r="Q40" s="29">
        <f>'м.р. Большеглушицкий'!Q40+'м.р. Большечерниговский'!Q40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Большеглушицкий'!P41+'м.р. Большечерниговский'!P41</f>
        <v>10</v>
      </c>
      <c r="Q41" s="29">
        <f>'м.р. Большеглушицкий'!Q41+'м.р. Большечерниговский'!Q41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Большеглушицкий'!P42+'м.р. Большечерниговский'!P42</f>
        <v>6</v>
      </c>
      <c r="Q42" s="29">
        <f>'м.р. Большеглушицкий'!Q42+'м.р. Большечерниговский'!Q42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Большеглушицкий'!P43+'м.р. Большечерниговский'!P43</f>
        <v>437</v>
      </c>
      <c r="Q43" s="30"/>
    </row>
    <row r="44" spans="1:18" ht="25.5" x14ac:dyDescent="0.25">
      <c r="A44" s="15" t="s">
        <v>21</v>
      </c>
      <c r="O44" s="14">
        <v>24</v>
      </c>
      <c r="P44" s="29">
        <f>'м.р. Большеглушицкий'!P44+'м.р. Большечерниговский'!P44</f>
        <v>50</v>
      </c>
      <c r="Q44" s="30"/>
    </row>
    <row r="45" spans="1:18" ht="15.75" x14ac:dyDescent="0.25">
      <c r="A45" s="15" t="s">
        <v>22</v>
      </c>
      <c r="O45" s="14">
        <v>25</v>
      </c>
      <c r="P45" s="29">
        <f>'м.р. Большеглушицкий'!P45+'м.р. Большечерниговский'!P45</f>
        <v>117</v>
      </c>
      <c r="Q45" s="30"/>
    </row>
    <row r="46" spans="1:18" ht="25.5" x14ac:dyDescent="0.25">
      <c r="A46" s="15" t="s">
        <v>29</v>
      </c>
      <c r="O46" s="14">
        <v>26</v>
      </c>
      <c r="P46" s="29">
        <f>'м.р. Большеглушицкий'!P46+'м.р. Большечерниговский'!P46</f>
        <v>304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Большеглушицкий'!P47+'м.р. Большечерниговский'!P47</f>
        <v>23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S39" sqref="S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6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10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9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8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6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173</v>
      </c>
      <c r="Q43" s="26"/>
    </row>
    <row r="44" spans="1:18" ht="25.5" x14ac:dyDescent="0.2">
      <c r="A44" s="15" t="s">
        <v>21</v>
      </c>
      <c r="O44" s="14">
        <v>24</v>
      </c>
      <c r="P44" s="28">
        <v>21</v>
      </c>
      <c r="Q44" s="26"/>
    </row>
    <row r="45" spans="1:18" ht="15.75" x14ac:dyDescent="0.2">
      <c r="A45" s="15" t="s">
        <v>22</v>
      </c>
      <c r="O45" s="14">
        <v>25</v>
      </c>
      <c r="P45" s="28">
        <v>45</v>
      </c>
      <c r="Q45" s="26"/>
    </row>
    <row r="46" spans="1:18" ht="25.5" x14ac:dyDescent="0.2">
      <c r="A46" s="15" t="s">
        <v>29</v>
      </c>
      <c r="O46" s="14">
        <v>26</v>
      </c>
      <c r="P46" s="28">
        <v>150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10</v>
      </c>
      <c r="Q47" s="36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 P21:P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34" sqref="P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3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3">
        <v>7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3">
        <v>13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3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3">
        <v>13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3">
        <v>13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3">
        <v>13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3">
        <v>13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3">
        <v>13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3">
        <v>13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3">
        <v>8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3">
        <v>13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3">
        <v>5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3">
        <v>13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3">
        <v>12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3">
        <v>13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3">
        <v>8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3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3">
        <v>3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3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3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3">
        <v>5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3">
        <v>4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3">
        <v>264</v>
      </c>
      <c r="Q43" s="26"/>
    </row>
    <row r="44" spans="1:18" ht="25.5" x14ac:dyDescent="0.2">
      <c r="A44" s="15" t="s">
        <v>21</v>
      </c>
      <c r="O44" s="14">
        <v>24</v>
      </c>
      <c r="P44" s="43">
        <v>29</v>
      </c>
      <c r="Q44" s="26"/>
    </row>
    <row r="45" spans="1:18" ht="15.75" x14ac:dyDescent="0.2">
      <c r="A45" s="15" t="s">
        <v>22</v>
      </c>
      <c r="O45" s="14">
        <v>25</v>
      </c>
      <c r="P45" s="43">
        <v>72</v>
      </c>
      <c r="Q45" s="26"/>
    </row>
    <row r="46" spans="1:18" ht="25.5" x14ac:dyDescent="0.2">
      <c r="A46" s="15" t="s">
        <v>29</v>
      </c>
      <c r="O46" s="14">
        <v>26</v>
      </c>
      <c r="P46" s="43">
        <v>154</v>
      </c>
      <c r="Q46" s="26"/>
    </row>
    <row r="47" spans="1:18" s="32" customFormat="1" ht="25.5" x14ac:dyDescent="0.2">
      <c r="A47" s="15" t="s">
        <v>32</v>
      </c>
      <c r="O47" s="14">
        <v>27</v>
      </c>
      <c r="P47" s="43">
        <v>13</v>
      </c>
      <c r="Q47" s="36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Волжский'!P21+'г. Новокуйбышевск'!P21</f>
        <v>33</v>
      </c>
      <c r="Q21" s="1">
        <f>'м.р. Волжский'!Q21+'г. Новокуйбышевск'!Q21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Волжский'!P22+'г. Новокуйбышевск'!P22</f>
        <v>40</v>
      </c>
      <c r="Q22" s="1">
        <f>'м.р. Волжский'!Q22+'г. Новокуйбышевск'!Q22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Волжский'!P23+'г. Новокуйбышевск'!P23</f>
        <v>7</v>
      </c>
      <c r="Q23" s="1">
        <f>'м.р. Волжский'!Q23+'г. Новокуйбышевск'!Q23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Волжский'!P24+'г. Новокуйбышевск'!P24</f>
        <v>40</v>
      </c>
      <c r="Q24" s="1">
        <f>'м.р. Волжский'!Q24+'г. Новокуйбышевск'!Q24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Волжский'!P25+'г. Новокуйбышевск'!P25</f>
        <v>40</v>
      </c>
      <c r="Q25" s="1">
        <f>'м.р. Волжский'!Q25+'г. Новокуйбышевск'!Q25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Волжский'!P26+'г. Новокуйбышевск'!P26</f>
        <v>40</v>
      </c>
      <c r="Q26" s="1">
        <f>'м.р. Волжский'!Q26+'г. Новокуйбышевск'!Q26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Волжский'!P27+'г. Новокуйбышевск'!P27</f>
        <v>40</v>
      </c>
      <c r="Q27" s="1">
        <f>'м.р. Волжский'!Q27+'г. Новокуйбышевск'!Q27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Волжский'!P28+'г. Новокуйбышевск'!P28</f>
        <v>40</v>
      </c>
      <c r="Q28" s="1">
        <f>'м.р. Волжский'!Q28+'г. Новокуйбышевск'!Q28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Волжский'!P29+'г. Новокуйбышевск'!P29</f>
        <v>25</v>
      </c>
      <c r="Q29" s="1">
        <f>'м.р. Волжский'!Q29+'г. Новокуйбышевск'!Q29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Волжский'!P30+'г. Новокуйбышевск'!P30</f>
        <v>23</v>
      </c>
      <c r="Q30" s="1">
        <f>'м.р. Волжский'!Q30+'г. Новокуйбышевск'!Q30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Волжский'!P31+'г. Новокуйбышевск'!P31</f>
        <v>40</v>
      </c>
      <c r="Q31" s="1">
        <f>'м.р. Волжский'!Q31+'г. Новокуйбышевск'!Q31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Волжский'!P32+'г. Новокуйбышевск'!P32</f>
        <v>11</v>
      </c>
      <c r="Q32" s="1">
        <f>'м.р. Волжский'!Q32+'г. Новокуйбышевск'!Q32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Волжский'!P33+'г. Новокуйбышевск'!P33</f>
        <v>40</v>
      </c>
      <c r="Q33" s="1">
        <f>'м.р. Волжский'!Q33+'г. Новокуйбышевск'!Q33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Волжский'!P34+'г. Новокуйбышевск'!P34</f>
        <v>37</v>
      </c>
      <c r="Q34" s="1">
        <f>'м.р. Волжский'!Q34+'г. Новокуйбышевск'!Q34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Волжский'!P35+'г. Новокуйбышевск'!P35</f>
        <v>38</v>
      </c>
      <c r="Q35" s="1">
        <f>'м.р. Волжский'!Q35+'г. Новокуйбышевск'!Q35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Волжский'!P36+'г. Новокуйбышевск'!P36</f>
        <v>29</v>
      </c>
      <c r="Q36" s="1">
        <f>'м.р. Волжский'!Q36+'г. Новокуйбышевск'!Q36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Волжский'!P37+'г. Новокуйбышевск'!P37</f>
        <v>6</v>
      </c>
      <c r="Q37" s="1">
        <f>'м.р. Волжский'!Q37+'г. Новокуйбышевск'!Q37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Волжский'!P38+'г. Новокуйбышевск'!P38</f>
        <v>32</v>
      </c>
      <c r="Q38" s="1">
        <f>'м.р. Волжский'!Q38+'г. Новокуйбышевск'!Q38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Волжский'!P39+'г. Новокуйбышевск'!P39</f>
        <v>23</v>
      </c>
      <c r="Q39" s="1">
        <f>'м.р. Волжский'!Q39+'г. Новокуйбышевск'!Q39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Волжский'!P40+'г. Новокуйбышевск'!P40</f>
        <v>11</v>
      </c>
      <c r="Q40" s="1">
        <f>'м.р. Волжский'!Q40+'г. Новокуйбышевск'!Q40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Волжский'!P41+'г. Новокуйбышевск'!P41</f>
        <v>25</v>
      </c>
      <c r="Q41" s="1">
        <f>'м.р. Волжский'!Q41+'г. Новокуйбышевск'!Q41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Волжский'!P42+'г. Новокуйбышевск'!P42</f>
        <v>21</v>
      </c>
      <c r="Q42" s="1">
        <f>'м.р. Волжский'!Q42+'г. Новокуйбышевск'!Q42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Волжский'!P43+'г. Новокуйбышевск'!P43</f>
        <v>1381</v>
      </c>
    </row>
    <row r="44" spans="1:18" ht="25.5" x14ac:dyDescent="0.25">
      <c r="A44" s="15" t="s">
        <v>21</v>
      </c>
      <c r="O44" s="14">
        <v>24</v>
      </c>
      <c r="P44" s="1">
        <f>'м.р. Волжский'!P44+'г. Новокуйбышевск'!P44</f>
        <v>540</v>
      </c>
    </row>
    <row r="45" spans="1:18" ht="15.75" x14ac:dyDescent="0.25">
      <c r="A45" s="15" t="s">
        <v>22</v>
      </c>
      <c r="O45" s="14">
        <v>25</v>
      </c>
      <c r="P45" s="1">
        <f>'м.р. Волжский'!P45+'г. Новокуйбышевск'!P45</f>
        <v>702</v>
      </c>
    </row>
    <row r="46" spans="1:18" ht="25.5" x14ac:dyDescent="0.25">
      <c r="A46" s="15" t="s">
        <v>29</v>
      </c>
      <c r="O46" s="14">
        <v>26</v>
      </c>
      <c r="P46" s="1">
        <f>'м.р. Волжский'!P46+'г. Новокуйбышевск'!P46</f>
        <v>1039</v>
      </c>
    </row>
    <row r="47" spans="1:18" s="32" customFormat="1" ht="25.5" x14ac:dyDescent="0.25">
      <c r="A47" s="15" t="s">
        <v>32</v>
      </c>
      <c r="O47" s="14">
        <v>27</v>
      </c>
      <c r="P47" s="1">
        <f>'м.р. Волжский'!P47+'г. Новокуйбышевск'!P47</f>
        <v>40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17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22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3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22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22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22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22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22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22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22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19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21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14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6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10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9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832</v>
      </c>
      <c r="Q43" s="24"/>
    </row>
    <row r="44" spans="1:18" ht="25.5" x14ac:dyDescent="0.2">
      <c r="A44" s="15" t="s">
        <v>21</v>
      </c>
      <c r="O44" s="14">
        <v>24</v>
      </c>
      <c r="P44" s="28">
        <v>385</v>
      </c>
      <c r="Q44" s="24"/>
    </row>
    <row r="45" spans="1:18" ht="15.75" x14ac:dyDescent="0.2">
      <c r="A45" s="15" t="s">
        <v>22</v>
      </c>
      <c r="O45" s="14">
        <v>25</v>
      </c>
      <c r="P45" s="28">
        <v>454</v>
      </c>
      <c r="Q45" s="24"/>
    </row>
    <row r="46" spans="1:18" ht="25.5" x14ac:dyDescent="0.2">
      <c r="A46" s="15" t="s">
        <v>29</v>
      </c>
      <c r="O46" s="14">
        <v>26</v>
      </c>
      <c r="P46" s="28">
        <v>616</v>
      </c>
      <c r="Q46" s="24"/>
    </row>
    <row r="47" spans="1:18" s="32" customFormat="1" ht="25.5" x14ac:dyDescent="0.2">
      <c r="A47" s="15" t="s">
        <v>32</v>
      </c>
      <c r="O47" s="14">
        <v>27</v>
      </c>
      <c r="P47" s="28">
        <v>22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6" workbookViewId="0">
      <selection activeCell="U28" sqref="U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18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4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18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18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18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18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11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18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18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18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14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18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5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12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549</v>
      </c>
      <c r="Q43" s="24"/>
    </row>
    <row r="44" spans="1:18" ht="25.5" x14ac:dyDescent="0.2">
      <c r="A44" s="15" t="s">
        <v>21</v>
      </c>
      <c r="O44" s="14">
        <v>24</v>
      </c>
      <c r="P44" s="28">
        <v>155</v>
      </c>
      <c r="Q44" s="24"/>
    </row>
    <row r="45" spans="1:18" ht="15.75" x14ac:dyDescent="0.2">
      <c r="A45" s="15" t="s">
        <v>22</v>
      </c>
      <c r="O45" s="14">
        <v>25</v>
      </c>
      <c r="P45" s="28">
        <v>248</v>
      </c>
      <c r="Q45" s="24"/>
    </row>
    <row r="46" spans="1:18" ht="25.5" x14ac:dyDescent="0.2">
      <c r="A46" s="15" t="s">
        <v>29</v>
      </c>
      <c r="O46" s="14">
        <v>26</v>
      </c>
      <c r="P46" s="28">
        <v>423</v>
      </c>
      <c r="Q46" s="24"/>
    </row>
    <row r="47" spans="1:18" s="32" customFormat="1" ht="25.5" x14ac:dyDescent="0.2">
      <c r="A47" s="15" t="s">
        <v>32</v>
      </c>
      <c r="O47" s="14">
        <v>27</v>
      </c>
      <c r="P47" s="28">
        <v>18</v>
      </c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21" customWidth="1"/>
    <col min="2" max="14" width="2.140625" style="21" hidden="1" customWidth="1"/>
    <col min="15" max="15" width="6.42578125" style="21" bestFit="1" customWidth="1"/>
    <col min="16" max="17" width="18.7109375" style="21" customWidth="1"/>
    <col min="18" max="16384" width="9.140625" style="2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20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/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4</v>
      </c>
      <c r="Q22" s="28"/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28"/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4</v>
      </c>
      <c r="Q24" s="28"/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4</v>
      </c>
      <c r="Q25" s="28"/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3</v>
      </c>
      <c r="Q26" s="28"/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3</v>
      </c>
      <c r="Q27" s="28"/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4</v>
      </c>
      <c r="Q28" s="28"/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/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/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4</v>
      </c>
      <c r="Q31" s="28"/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</v>
      </c>
      <c r="Q32" s="28"/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4</v>
      </c>
      <c r="Q33" s="28"/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28"/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4</v>
      </c>
      <c r="Q35" s="28"/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</v>
      </c>
      <c r="Q36" s="28"/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/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4</v>
      </c>
      <c r="Q38" s="28"/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3</v>
      </c>
      <c r="Q39" s="28"/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28"/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28"/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3</v>
      </c>
      <c r="Q42" s="34"/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28">
        <v>194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28">
        <v>40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28">
        <v>87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28">
        <v>92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28">
        <v>4</v>
      </c>
      <c r="Q47" s="37"/>
      <c r="S47" s="25"/>
      <c r="T47" s="25"/>
    </row>
    <row r="48" spans="1:20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W36" sqref="W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67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69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7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69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69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69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69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69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66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60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49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42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59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69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16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17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69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14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8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59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3761</v>
      </c>
      <c r="Q43" s="26"/>
    </row>
    <row r="44" spans="1:18" ht="25.5" x14ac:dyDescent="0.2">
      <c r="A44" s="15" t="s">
        <v>21</v>
      </c>
      <c r="O44" s="14">
        <v>24</v>
      </c>
      <c r="P44" s="28">
        <v>916</v>
      </c>
      <c r="Q44" s="26"/>
    </row>
    <row r="45" spans="1:18" ht="15.75" x14ac:dyDescent="0.2">
      <c r="A45" s="15" t="s">
        <v>22</v>
      </c>
      <c r="O45" s="14">
        <v>25</v>
      </c>
      <c r="P45" s="28">
        <v>1505</v>
      </c>
      <c r="Q45" s="26"/>
    </row>
    <row r="46" spans="1:18" ht="25.5" x14ac:dyDescent="0.2">
      <c r="A46" s="15" t="s">
        <v>29</v>
      </c>
      <c r="O46" s="14">
        <v>26</v>
      </c>
      <c r="P46" s="28">
        <v>2498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69</v>
      </c>
      <c r="Q47" s="42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U42" sqref="U4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102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Сызранский'!P21+'м.р. Шигонский'!P21+'г. Сызрань'!P21+'г. Октябрьск'!P21</f>
        <v>24</v>
      </c>
      <c r="Q21" s="29">
        <f>'м.р. Сызранский'!Q21+'м.р. Шигонский'!Q21+'г. Сызрань'!Q21+'г. Октябрьск'!Q21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Сызранский'!P22+'м.р. Шигонский'!P22+'г. Сызрань'!P22+'г. Октябрьск'!P22</f>
        <v>58</v>
      </c>
      <c r="Q22" s="29">
        <f>'м.р. Сызранский'!Q22+'м.р. Шигонский'!Q22+'г. Сызрань'!Q22+'г. Октябрьск'!Q22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Сызранский'!P23+'м.р. Шигонский'!P23+'г. Сызрань'!P23+'г. Октябрьск'!P23</f>
        <v>0</v>
      </c>
      <c r="Q23" s="29">
        <f>'м.р. Сызранский'!Q23+'м.р. Шигонский'!Q23+'г. Сызрань'!Q23+'г. Октябрьск'!Q23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Сызранский'!P24+'м.р. Шигонский'!P24+'г. Сызрань'!P24+'г. Октябрьск'!P24</f>
        <v>58</v>
      </c>
      <c r="Q24" s="29">
        <f>'м.р. Сызранский'!Q24+'м.р. Шигонский'!Q24+'г. Сызрань'!Q24+'г. Октябрьск'!Q24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Сызранский'!P25+'м.р. Шигонский'!P25+'г. Сызрань'!P25+'г. Октябрьск'!P25</f>
        <v>58</v>
      </c>
      <c r="Q25" s="29">
        <f>'м.р. Сызранский'!Q25+'м.р. Шигонский'!Q25+'г. Сызрань'!Q25+'г. Октябрьск'!Q25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Сызранский'!P26+'м.р. Шигонский'!P26+'г. Сызрань'!P26+'г. Октябрьск'!P26</f>
        <v>58</v>
      </c>
      <c r="Q26" s="29">
        <f>'м.р. Сызранский'!Q26+'м.р. Шигонский'!Q26+'г. Сызрань'!Q26+'г. Октябрьск'!Q26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Сызранский'!P27+'м.р. Шигонский'!P27+'г. Сызрань'!P27+'г. Октябрьск'!P27</f>
        <v>58</v>
      </c>
      <c r="Q27" s="29">
        <f>'м.р. Сызранский'!Q27+'м.р. Шигонский'!Q27+'г. Сызрань'!Q27+'г. Октябрьск'!Q27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Сызранский'!P28+'м.р. Шигонский'!P28+'г. Сызрань'!P28+'г. Октябрьск'!P28</f>
        <v>58</v>
      </c>
      <c r="Q28" s="29">
        <f>'м.р. Сызранский'!Q28+'м.р. Шигонский'!Q28+'г. Сызрань'!Q28+'г. Октябрьск'!Q28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Сызранский'!P29+'м.р. Шигонский'!P29+'г. Сызрань'!P29+'г. Октябрьск'!P29</f>
        <v>42</v>
      </c>
      <c r="Q29" s="29">
        <f>'м.р. Сызранский'!Q29+'м.р. Шигонский'!Q29+'г. Сызрань'!Q29+'г. Октябрьск'!Q29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Сызранский'!P30+'м.р. Шигонский'!P30+'г. Сызрань'!P30+'г. Октябрьск'!P30</f>
        <v>15</v>
      </c>
      <c r="Q30" s="29">
        <f>'м.р. Сызранский'!Q30+'м.р. Шигонский'!Q30+'г. Сызрань'!Q30+'г. Октябрьск'!Q30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Сызранский'!P31+'м.р. Шигонский'!P31+'г. Сызрань'!P31+'г. Октябрьск'!P31</f>
        <v>58</v>
      </c>
      <c r="Q31" s="29">
        <f>'м.р. Сызранский'!Q31+'м.р. Шигонский'!Q31+'г. Сызрань'!Q31+'г. Октябрьск'!Q31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Сызранский'!P32+'м.р. Шигонский'!P32+'г. Сызрань'!P32+'г. Октябрьск'!P32</f>
        <v>24</v>
      </c>
      <c r="Q32" s="29">
        <f>'м.р. Сызранский'!Q32+'м.р. Шигонский'!Q32+'г. Сызрань'!Q32+'г. Октябрьск'!Q32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Сызранский'!P33+'м.р. Шигонский'!P33+'г. Сызрань'!P33+'г. Октябрьск'!P33</f>
        <v>58</v>
      </c>
      <c r="Q33" s="29">
        <f>'м.р. Сызранский'!Q33+'м.р. Шигонский'!Q33+'г. Сызрань'!Q33+'г. Октябрьск'!Q33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Сызранский'!P34+'м.р. Шигонский'!P34+'г. Сызрань'!P34+'г. Октябрьск'!P34</f>
        <v>58</v>
      </c>
      <c r="Q34" s="29">
        <f>'м.р. Сызранский'!Q34+'м.р. Шигонский'!Q34+'г. Сызрань'!Q34+'г. Октябрьск'!Q34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Сызранский'!P35+'м.р. Шигонский'!P35+'г. Сызрань'!P35+'г. Октябрьск'!P35</f>
        <v>48</v>
      </c>
      <c r="Q35" s="29">
        <f>'м.р. Сызранский'!Q35+'м.р. Шигонский'!Q35+'г. Сызрань'!Q35+'г. Октябрьск'!Q35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Сызранский'!P36+'м.р. Шигонский'!P36+'г. Сызрань'!P36+'г. Октябрьск'!P36</f>
        <v>1</v>
      </c>
      <c r="Q36" s="29">
        <f>'м.р. Сызранский'!Q36+'м.р. Шигонский'!Q36+'г. Сызрань'!Q36+'г. Октябрьск'!Q36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Сызранский'!P37+'м.р. Шигонский'!P37+'г. Сызрань'!P37+'г. Октябрьск'!P37</f>
        <v>1</v>
      </c>
      <c r="Q37" s="29">
        <f>'м.р. Сызранский'!Q37+'м.р. Шигонский'!Q37+'г. Сызрань'!Q37+'г. Октябрьск'!Q37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Сызранский'!P38+'м.р. Шигонский'!P38+'г. Сызрань'!P38+'г. Октябрьск'!P38</f>
        <v>40</v>
      </c>
      <c r="Q38" s="29">
        <f>'м.р. Сызранский'!Q38+'м.р. Шигонский'!Q38+'г. Сызрань'!Q38+'г. Октябрьск'!Q38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Сызранский'!P39+'м.р. Шигонский'!P39+'г. Сызрань'!P39+'г. Октябрьск'!P39</f>
        <v>3</v>
      </c>
      <c r="Q39" s="29">
        <f>'м.р. Сызранский'!Q39+'м.р. Шигонский'!Q39+'г. Сызрань'!Q39+'г. Октябрьск'!Q39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Сызранский'!P40+'м.р. Шигонский'!P40+'г. Сызрань'!P40+'г. Октябрьск'!P40</f>
        <v>2</v>
      </c>
      <c r="Q40" s="29">
        <f>'м.р. Сызранский'!Q40+'м.р. Шигонский'!Q40+'г. Сызрань'!Q40+'г. Октябрьск'!Q40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Сызранский'!P41+'м.р. Шигонский'!P41+'г. Сызрань'!P41+'г. Октябрьск'!P41</f>
        <v>43</v>
      </c>
      <c r="Q41" s="29">
        <f>'м.р. Сызранский'!Q41+'м.р. Шигонский'!Q41+'г. Сызрань'!Q41+'г. Октябрьск'!Q41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Сызранский'!P42+'м.р. Шигонский'!P42+'г. Сызрань'!P42+'г. Октябрьск'!P42</f>
        <v>24</v>
      </c>
      <c r="Q42" s="29">
        <f>'м.р. Сызранский'!Q42+'м.р. Шигонский'!Q42+'г. Сызрань'!Q42+'г. Октябрьск'!Q42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Сызранский'!P43+'м.р. Шигонский'!P43+'г. Сызрань'!P43+'г. Октябрьск'!P43</f>
        <v>1390</v>
      </c>
      <c r="Q43" s="30"/>
    </row>
    <row r="44" spans="1:18" ht="25.5" x14ac:dyDescent="0.25">
      <c r="A44" s="15" t="s">
        <v>21</v>
      </c>
      <c r="O44" s="14">
        <v>24</v>
      </c>
      <c r="P44" s="29">
        <f>'м.р. Сызранский'!P44+'м.р. Шигонский'!P44+'г. Сызрань'!P44+'г. Октябрьск'!P44</f>
        <v>243</v>
      </c>
      <c r="Q44" s="30"/>
    </row>
    <row r="45" spans="1:18" ht="15.75" x14ac:dyDescent="0.25">
      <c r="A45" s="15" t="s">
        <v>22</v>
      </c>
      <c r="O45" s="14">
        <v>25</v>
      </c>
      <c r="P45" s="29">
        <f>'м.р. Сызранский'!P45+'м.р. Шигонский'!P45+'г. Сызрань'!P45+'г. Октябрьск'!P45</f>
        <v>530</v>
      </c>
      <c r="Q45" s="30"/>
    </row>
    <row r="46" spans="1:18" ht="25.5" x14ac:dyDescent="0.25">
      <c r="A46" s="15" t="s">
        <v>29</v>
      </c>
      <c r="O46" s="14">
        <v>26</v>
      </c>
      <c r="P46" s="29">
        <f>'м.р. Сызранский'!P46+'м.р. Шигонский'!P46+'г. Сызрань'!P46+'г. Октябрьск'!P46</f>
        <v>1486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Сызранский'!P47+'м.р. Шигонский'!P47+'г. Сызрань'!P47+'г. Октябрьск'!P47</f>
        <v>58</v>
      </c>
      <c r="Q47" s="30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23" workbookViewId="0">
      <selection activeCell="V43" sqref="V4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20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20" ht="9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16</v>
      </c>
      <c r="Q21" s="28">
        <v>1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19</v>
      </c>
      <c r="Q22" s="28">
        <v>1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20</v>
      </c>
      <c r="Q24" s="28">
        <v>2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20</v>
      </c>
      <c r="Q25" s="28">
        <v>2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15</v>
      </c>
      <c r="Q26" s="28">
        <v>1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15</v>
      </c>
      <c r="Q27" s="28">
        <v>1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18</v>
      </c>
      <c r="Q28" s="28">
        <v>1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16</v>
      </c>
      <c r="Q29" s="28">
        <v>1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16</v>
      </c>
      <c r="Q30" s="28">
        <v>1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16</v>
      </c>
      <c r="Q31" s="28">
        <v>1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13</v>
      </c>
      <c r="Q32" s="28">
        <v>1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19</v>
      </c>
      <c r="Q33" s="28">
        <v>3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17</v>
      </c>
      <c r="Q34" s="28">
        <v>2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19</v>
      </c>
      <c r="Q35" s="28">
        <v>1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</v>
      </c>
      <c r="Q36" s="28">
        <v>0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5</v>
      </c>
      <c r="Q37" s="28">
        <v>0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19</v>
      </c>
      <c r="Q38" s="28">
        <v>1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13</v>
      </c>
      <c r="Q39" s="28">
        <v>1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7</v>
      </c>
      <c r="Q40" s="28">
        <v>1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18</v>
      </c>
      <c r="Q41" s="28">
        <v>1</v>
      </c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10</v>
      </c>
      <c r="Q42" s="34">
        <v>1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28">
        <v>679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28">
        <v>270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28">
        <v>354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28">
        <v>567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28">
        <v>20</v>
      </c>
      <c r="Q47" s="51"/>
      <c r="S47" s="25"/>
      <c r="T47" s="25"/>
    </row>
    <row r="48" spans="1:20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T28" sqref="T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97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137</v>
      </c>
      <c r="Q21" s="28">
        <v>1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150</v>
      </c>
      <c r="Q22" s="28">
        <v>7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20</v>
      </c>
      <c r="Q23" s="28">
        <v>1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151</v>
      </c>
      <c r="Q24" s="28">
        <v>4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151</v>
      </c>
      <c r="Q25" s="28">
        <v>2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149</v>
      </c>
      <c r="Q26" s="28">
        <v>2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149</v>
      </c>
      <c r="Q27" s="28">
        <v>2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149</v>
      </c>
      <c r="Q28" s="28">
        <v>2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128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102</v>
      </c>
      <c r="Q30" s="28">
        <v>2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149</v>
      </c>
      <c r="Q31" s="28">
        <v>1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124</v>
      </c>
      <c r="Q32" s="28">
        <v>2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130</v>
      </c>
      <c r="Q33" s="28">
        <v>1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140</v>
      </c>
      <c r="Q34" s="28">
        <v>1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151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28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22</v>
      </c>
      <c r="Q37" s="28">
        <v>1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149</v>
      </c>
      <c r="Q38" s="28">
        <v>2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90</v>
      </c>
      <c r="Q39" s="28">
        <v>1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22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131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62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4955</v>
      </c>
      <c r="Q43" s="26"/>
    </row>
    <row r="44" spans="1:18" ht="25.5" x14ac:dyDescent="0.2">
      <c r="A44" s="15" t="s">
        <v>21</v>
      </c>
      <c r="O44" s="14">
        <v>24</v>
      </c>
      <c r="P44" s="28">
        <v>1701</v>
      </c>
      <c r="Q44" s="26"/>
    </row>
    <row r="45" spans="1:18" ht="15.75" x14ac:dyDescent="0.2">
      <c r="A45" s="15" t="s">
        <v>22</v>
      </c>
      <c r="O45" s="14">
        <v>25</v>
      </c>
      <c r="P45" s="28">
        <v>3072</v>
      </c>
      <c r="Q45" s="26"/>
    </row>
    <row r="46" spans="1:18" ht="25.5" x14ac:dyDescent="0.2">
      <c r="A46" s="15" t="s">
        <v>29</v>
      </c>
      <c r="O46" s="14">
        <v>26</v>
      </c>
      <c r="P46" s="28">
        <v>3756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151</v>
      </c>
      <c r="Q47" s="52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44" sqref="U4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11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11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11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11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11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11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8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11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11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11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10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8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242</v>
      </c>
      <c r="Q43" s="26"/>
    </row>
    <row r="44" spans="1:18" ht="25.5" x14ac:dyDescent="0.2">
      <c r="A44" s="15" t="s">
        <v>21</v>
      </c>
      <c r="O44" s="14">
        <v>24</v>
      </c>
      <c r="P44" s="28">
        <v>45</v>
      </c>
      <c r="Q44" s="26"/>
    </row>
    <row r="45" spans="1:18" ht="15.75" x14ac:dyDescent="0.2">
      <c r="A45" s="15" t="s">
        <v>22</v>
      </c>
      <c r="O45" s="14">
        <v>25</v>
      </c>
      <c r="P45" s="28">
        <v>70</v>
      </c>
      <c r="Q45" s="26"/>
    </row>
    <row r="46" spans="1:18" ht="25.5" x14ac:dyDescent="0.2">
      <c r="A46" s="15" t="s">
        <v>29</v>
      </c>
      <c r="O46" s="14">
        <v>26</v>
      </c>
      <c r="P46" s="28">
        <v>265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11</v>
      </c>
      <c r="Q47" s="46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5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10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10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5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3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208</v>
      </c>
      <c r="Q43" s="26"/>
    </row>
    <row r="44" spans="1:18" ht="25.5" x14ac:dyDescent="0.2">
      <c r="A44" s="15" t="s">
        <v>21</v>
      </c>
      <c r="O44" s="14">
        <v>24</v>
      </c>
      <c r="P44" s="28">
        <v>32</v>
      </c>
      <c r="Q44" s="26"/>
    </row>
    <row r="45" spans="1:18" ht="15.75" x14ac:dyDescent="0.2">
      <c r="A45" s="15" t="s">
        <v>22</v>
      </c>
      <c r="O45" s="14">
        <v>25</v>
      </c>
      <c r="P45" s="28">
        <v>64</v>
      </c>
      <c r="Q45" s="26"/>
    </row>
    <row r="46" spans="1:18" ht="25.5" x14ac:dyDescent="0.2">
      <c r="A46" s="15" t="s">
        <v>29</v>
      </c>
      <c r="O46" s="14">
        <v>26</v>
      </c>
      <c r="P46" s="28">
        <v>188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10</v>
      </c>
      <c r="Q47" s="46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X32" sqref="X3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20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14</v>
      </c>
      <c r="Q21" s="28">
        <v>0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30</v>
      </c>
      <c r="Q22" s="28">
        <v>0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30</v>
      </c>
      <c r="Q24" s="28">
        <v>0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30</v>
      </c>
      <c r="Q25" s="28">
        <v>0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30</v>
      </c>
      <c r="Q26" s="28">
        <v>0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30</v>
      </c>
      <c r="Q27" s="28">
        <v>0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30</v>
      </c>
      <c r="Q28" s="28">
        <v>0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25</v>
      </c>
      <c r="Q29" s="28">
        <v>0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28">
        <v>0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30</v>
      </c>
      <c r="Q31" s="28">
        <v>0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15</v>
      </c>
      <c r="Q32" s="28">
        <v>0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30</v>
      </c>
      <c r="Q33" s="28">
        <v>0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30</v>
      </c>
      <c r="Q34" s="28">
        <v>0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26</v>
      </c>
      <c r="Q35" s="28">
        <v>0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30</v>
      </c>
      <c r="Q38" s="28">
        <v>0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28">
        <v>0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>
        <v>0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23</v>
      </c>
      <c r="Q41" s="28">
        <v>0</v>
      </c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17</v>
      </c>
      <c r="Q42" s="34">
        <v>0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28">
        <v>799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28">
        <v>138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28">
        <v>325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28">
        <v>869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28">
        <v>30</v>
      </c>
      <c r="Q47" s="30"/>
      <c r="S47" s="25"/>
      <c r="T47" s="25"/>
    </row>
    <row r="48" spans="1:20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6" sqref="X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53" t="s">
        <v>28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8" x14ac:dyDescent="0.2">
      <c r="A18" s="54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7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7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7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7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7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7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7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7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7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7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0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141</v>
      </c>
      <c r="Q43" s="26"/>
    </row>
    <row r="44" spans="1:18" ht="25.5" x14ac:dyDescent="0.2">
      <c r="A44" s="15" t="s">
        <v>21</v>
      </c>
      <c r="O44" s="14">
        <v>24</v>
      </c>
      <c r="P44" s="28">
        <v>28</v>
      </c>
      <c r="Q44" s="26"/>
    </row>
    <row r="45" spans="1:18" ht="15.75" x14ac:dyDescent="0.2">
      <c r="A45" s="15" t="s">
        <v>22</v>
      </c>
      <c r="O45" s="14">
        <v>25</v>
      </c>
      <c r="P45" s="28">
        <v>71</v>
      </c>
      <c r="Q45" s="26"/>
    </row>
    <row r="46" spans="1:18" ht="25.5" x14ac:dyDescent="0.2">
      <c r="A46" s="15" t="s">
        <v>29</v>
      </c>
      <c r="O46" s="14">
        <v>26</v>
      </c>
      <c r="P46" s="28">
        <v>164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7</v>
      </c>
      <c r="Q47" s="46"/>
    </row>
    <row r="48" spans="1:18" x14ac:dyDescent="0.2">
      <c r="A48" s="16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Жигулевск'!data_r_2</vt:lpstr>
      <vt:lpstr>'г. Новокуйбышевск'!data_r_2</vt:lpstr>
      <vt:lpstr>'г. Октябрьск'!data_r_2</vt:lpstr>
      <vt:lpstr>'г. Отрадный'!data_r_2</vt:lpstr>
      <vt:lpstr>'г. Похвистнево'!data_r_2</vt:lpstr>
      <vt:lpstr>'г. Самара'!data_r_2</vt:lpstr>
      <vt:lpstr>'г. Сызрань'!data_r_2</vt:lpstr>
      <vt:lpstr>'г. Тольятти'!data_r_2</vt:lpstr>
      <vt:lpstr>'г. Чапаевск'!data_r_2</vt:lpstr>
      <vt:lpstr>'г.о. Кинель'!data_r_2</vt:lpstr>
      <vt:lpstr>'Деп Сам'!data_r_2</vt:lpstr>
      <vt:lpstr>'Деп Тольятти'!data_r_2</vt:lpstr>
      <vt:lpstr>ЗУ!data_r_2</vt:lpstr>
      <vt:lpstr>КУ!data_r_2</vt:lpstr>
      <vt:lpstr>'м.р.  Приволжский'!data_r_2</vt:lpstr>
      <vt:lpstr>'м.р. Алексеевский'!data_r_2</vt:lpstr>
      <vt:lpstr>'м.р. Безенчукский'!data_r_2</vt:lpstr>
      <vt:lpstr>'м.р. Богатовский'!data_r_2</vt:lpstr>
      <vt:lpstr>'м.р. Большеглушицкий'!data_r_2</vt:lpstr>
      <vt:lpstr>'м.р. Большечерниговский'!data_r_2</vt:lpstr>
      <vt:lpstr>'м.р. Борский'!data_r_2</vt:lpstr>
      <vt:lpstr>'м.р. Волжский'!data_r_2</vt:lpstr>
      <vt:lpstr>'м.р. Елховский'!data_r_2</vt:lpstr>
      <vt:lpstr>'м.р. Исаклинский'!data_r_2</vt:lpstr>
      <vt:lpstr>'м.р. Камышлинский'!data_r_2</vt:lpstr>
      <vt:lpstr>'м.р. Кинельский'!data_r_2</vt:lpstr>
      <vt:lpstr>'м.р. Клявлинский'!data_r_2</vt:lpstr>
      <vt:lpstr>'м.р. Кошкинский'!data_r_2</vt:lpstr>
      <vt:lpstr>'м.р. Красноармейский'!data_r_2</vt:lpstr>
      <vt:lpstr>'м.р. Красноярский'!data_r_2</vt:lpstr>
      <vt:lpstr>'м.р. Нефтегорский'!data_r_2</vt:lpstr>
      <vt:lpstr>'м.р. Пестравский'!data_r_2</vt:lpstr>
      <vt:lpstr>'м.р. Похвистневский'!data_r_2</vt:lpstr>
      <vt:lpstr>'м.р. Сергиевский'!data_r_2</vt:lpstr>
      <vt:lpstr>'м.р. Ставропольский'!data_r_2</vt:lpstr>
      <vt:lpstr>'м.р. Сызранский'!data_r_2</vt:lpstr>
      <vt:lpstr>'м.р. Хворостянский'!data_r_2</vt:lpstr>
      <vt:lpstr>'м.р. Челно-Вершинский'!data_r_2</vt:lpstr>
      <vt:lpstr>'м.р. Шенталинский'!data_r_2</vt:lpstr>
      <vt:lpstr>'м.р. Шигонский'!data_r_2</vt:lpstr>
      <vt:lpstr>'м.р.Кинель-Черкасский '!data_r_2</vt:lpstr>
      <vt:lpstr>ОУ!data_r_2</vt:lpstr>
      <vt:lpstr>ПУ!data_r_2</vt:lpstr>
      <vt:lpstr>СВУ!data_r_2</vt:lpstr>
      <vt:lpstr>СЗУ!data_r_2</vt:lpstr>
      <vt:lpstr>СУ!data_r_2</vt:lpstr>
      <vt:lpstr>ЦУ!data_r_2</vt:lpstr>
      <vt:lpstr>ЮВУ!data_r_2</vt:lpstr>
      <vt:lpstr>ЮЗУ!data_r_2</vt:lpstr>
      <vt:lpstr>ЮУ!data_r_2</vt:lpstr>
      <vt:lpstr>data_r_2</vt:lpstr>
      <vt:lpstr>'г. Жигулевск'!razdel_02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Самара'!razdel_02</vt:lpstr>
      <vt:lpstr>'г. Сызрань'!razdel_02</vt:lpstr>
      <vt:lpstr>'г. Тольятти'!razdel_02</vt:lpstr>
      <vt:lpstr>'г. Чапаевск'!razdel_02</vt:lpstr>
      <vt:lpstr>'г.о. Кинель'!razdel_02</vt:lpstr>
      <vt:lpstr>'Деп Сам'!razdel_02</vt:lpstr>
      <vt:lpstr>'Деп Тольятти'!razdel_02</vt:lpstr>
      <vt:lpstr>ЗУ!razdel_02</vt:lpstr>
      <vt:lpstr>КУ!razdel_02</vt:lpstr>
      <vt:lpstr>'м.р.  Приволжский'!razdel_02</vt:lpstr>
      <vt:lpstr>'м.р. Алексеевский'!razdel_02</vt:lpstr>
      <vt:lpstr>'м.р. Безенчукский'!razdel_02</vt:lpstr>
      <vt:lpstr>'м.р. Богатовский'!razdel_02</vt:lpstr>
      <vt:lpstr>'м.р. Большеглушицкий'!razdel_02</vt:lpstr>
      <vt:lpstr>'м.р. Большечерниговский'!razdel_02</vt:lpstr>
      <vt:lpstr>'м.р. Борский'!razdel_02</vt:lpstr>
      <vt:lpstr>'м.р. Волжский'!razdel_02</vt:lpstr>
      <vt:lpstr>'м.р. Елховский'!razdel_02</vt:lpstr>
      <vt:lpstr>'м.р. Исаклинский'!razdel_02</vt:lpstr>
      <vt:lpstr>'м.р. Камышлинский'!razdel_02</vt:lpstr>
      <vt:lpstr>'м.р. Кинельский'!razdel_02</vt:lpstr>
      <vt:lpstr>'м.р. Клявлинский'!razdel_02</vt:lpstr>
      <vt:lpstr>'м.р. Кошкинский'!razdel_02</vt:lpstr>
      <vt:lpstr>'м.р. Красноармейский'!razdel_02</vt:lpstr>
      <vt:lpstr>'м.р. Красноярский'!razdel_02</vt:lpstr>
      <vt:lpstr>'м.р. Нефтегорский'!razdel_02</vt:lpstr>
      <vt:lpstr>'м.р. Пестравский'!razdel_02</vt:lpstr>
      <vt:lpstr>'м.р. Похвистневский'!razdel_02</vt:lpstr>
      <vt:lpstr>'м.р. Сергиевский'!razdel_02</vt:lpstr>
      <vt:lpstr>'м.р. Ставропольский'!razdel_02</vt:lpstr>
      <vt:lpstr>'м.р. Сызранский'!razdel_02</vt:lpstr>
      <vt:lpstr>'м.р. Хворостянский'!razdel_02</vt:lpstr>
      <vt:lpstr>'м.р. Челно-Вершинский'!razdel_02</vt:lpstr>
      <vt:lpstr>'м.р. Шенталинский'!razdel_02</vt:lpstr>
      <vt:lpstr>'м.р. Шигонский'!razdel_02</vt:lpstr>
      <vt:lpstr>'м.р.Кинель-Черкасский '!razdel_02</vt:lpstr>
      <vt:lpstr>ОУ!razdel_02</vt:lpstr>
      <vt:lpstr>ПУ!razdel_02</vt:lpstr>
      <vt:lpstr>СВУ!razdel_02</vt:lpstr>
      <vt:lpstr>СЗУ!razdel_02</vt:lpstr>
      <vt:lpstr>СУ!razdel_02</vt:lpstr>
      <vt:lpstr>ЦУ!razdel_02</vt:lpstr>
      <vt:lpstr>ЮВУ!razdel_02</vt:lpstr>
      <vt:lpstr>ЮЗУ!razdel_02</vt:lpstr>
      <vt:lpstr>ЮУ!razdel_02</vt:lpstr>
      <vt:lpstr>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2025-04-22T09:54:32Z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